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d.docs.live.net/8c0afc814d96bf8f/Documents/RemJoe/Priced BOQ zone B/"/>
    </mc:Choice>
  </mc:AlternateContent>
  <bookViews>
    <workbookView xWindow="0" yWindow="0" windowWidth="23040" windowHeight="9192" activeTab="1"/>
  </bookViews>
  <sheets>
    <sheet name="Preliminary and General" sheetId="3" r:id="rId1"/>
    <sheet name="CBD" sheetId="2" r:id="rId2"/>
    <sheet name="Summary" sheetId="4" r:id="rId3"/>
    <sheet name="Sheet1" sheetId="1" r:id="rId4"/>
  </sheets>
  <definedNames>
    <definedName name="_xlnm.Print_Area" localSheetId="1">CBD!$A$1:$G$1234</definedName>
    <definedName name="_xlnm.Print_Area" localSheetId="0">'Preliminary and General'!$A$1:$F$877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71" i="2" l="1"/>
  <c r="G1172" i="2"/>
  <c r="G1173" i="2"/>
  <c r="G1174" i="2"/>
  <c r="G1175" i="2"/>
  <c r="G1176" i="2"/>
  <c r="G1177" i="2"/>
  <c r="G1178" i="2"/>
  <c r="G1179" i="2"/>
  <c r="G1180" i="2"/>
  <c r="G1181" i="2"/>
  <c r="G1182" i="2"/>
  <c r="G1183" i="2"/>
  <c r="G1184" i="2"/>
  <c r="G1185" i="2"/>
  <c r="G1186" i="2"/>
  <c r="G1187" i="2"/>
  <c r="G1188" i="2"/>
  <c r="G1189" i="2"/>
  <c r="G1190" i="2"/>
  <c r="G1191" i="2"/>
  <c r="G1192" i="2"/>
  <c r="G1193" i="2"/>
  <c r="G1194" i="2"/>
  <c r="G1195" i="2"/>
  <c r="G1196" i="2"/>
  <c r="G1197" i="2"/>
  <c r="G1198" i="2"/>
  <c r="G1199" i="2"/>
  <c r="G1200" i="2"/>
  <c r="G1201" i="2"/>
  <c r="G1202" i="2"/>
  <c r="G1203" i="2"/>
  <c r="G1204" i="2"/>
  <c r="G1205" i="2"/>
  <c r="G1206" i="2"/>
  <c r="G1207" i="2"/>
  <c r="G1208" i="2"/>
  <c r="G1209" i="2"/>
  <c r="G1210" i="2"/>
  <c r="G1211" i="2"/>
  <c r="G1212" i="2"/>
  <c r="G1213" i="2"/>
  <c r="G1214" i="2"/>
  <c r="G1215" i="2"/>
  <c r="G1216" i="2"/>
  <c r="G1217" i="2"/>
  <c r="G1218" i="2"/>
  <c r="G1219" i="2"/>
  <c r="G1220" i="2"/>
  <c r="G1221" i="2"/>
  <c r="G1222" i="2"/>
  <c r="G1223" i="2"/>
  <c r="G1224" i="2"/>
  <c r="G1225" i="2"/>
  <c r="G1226" i="2"/>
  <c r="G1227" i="2"/>
  <c r="G1228" i="2"/>
  <c r="G1170" i="2"/>
  <c r="G1077" i="2"/>
  <c r="G1078" i="2"/>
  <c r="G1079" i="2"/>
  <c r="G1080" i="2"/>
  <c r="G1081" i="2"/>
  <c r="G1082" i="2"/>
  <c r="G1083" i="2"/>
  <c r="G1084" i="2"/>
  <c r="G1085" i="2"/>
  <c r="G1086" i="2"/>
  <c r="G1087" i="2"/>
  <c r="G1088" i="2"/>
  <c r="G1089" i="2"/>
  <c r="G1090" i="2"/>
  <c r="G1091" i="2"/>
  <c r="G1092" i="2"/>
  <c r="G1093" i="2"/>
  <c r="G1094" i="2"/>
  <c r="G1095" i="2"/>
  <c r="G1096" i="2"/>
  <c r="G1097" i="2"/>
  <c r="G1098" i="2"/>
  <c r="G1099" i="2"/>
  <c r="G1100" i="2"/>
  <c r="G1101" i="2"/>
  <c r="G1102" i="2"/>
  <c r="G1103" i="2"/>
  <c r="G1104" i="2"/>
  <c r="G1105" i="2"/>
  <c r="G1106" i="2"/>
  <c r="G1107" i="2"/>
  <c r="G1108" i="2"/>
  <c r="G1109" i="2"/>
  <c r="G1110" i="2"/>
  <c r="G1111" i="2"/>
  <c r="G1112" i="2"/>
  <c r="G1113" i="2"/>
  <c r="G1114" i="2"/>
  <c r="G1115" i="2"/>
  <c r="G1116" i="2"/>
  <c r="G1117" i="2"/>
  <c r="G1118" i="2"/>
  <c r="G1119" i="2"/>
  <c r="G1120" i="2"/>
  <c r="G1121" i="2"/>
  <c r="G1122" i="2"/>
  <c r="G1123" i="2"/>
  <c r="G1124" i="2"/>
  <c r="G1125" i="2"/>
  <c r="G1126" i="2"/>
  <c r="G1127" i="2"/>
  <c r="G1128" i="2"/>
  <c r="G1129" i="2"/>
  <c r="G1130" i="2"/>
  <c r="G1131" i="2"/>
  <c r="G1132" i="2"/>
  <c r="G1133" i="2"/>
  <c r="G1134" i="2"/>
  <c r="G1135" i="2"/>
  <c r="G1136" i="2"/>
  <c r="G1137" i="2"/>
  <c r="G1138" i="2"/>
  <c r="G1139" i="2"/>
  <c r="G1140" i="2"/>
  <c r="G1141" i="2"/>
  <c r="G1142" i="2"/>
  <c r="G1143" i="2"/>
  <c r="G1144" i="2"/>
  <c r="G1145" i="2"/>
  <c r="G1146" i="2"/>
  <c r="G1147" i="2"/>
  <c r="G1148" i="2"/>
  <c r="G1149" i="2"/>
  <c r="G1150" i="2"/>
  <c r="G1151" i="2"/>
  <c r="G1152" i="2"/>
  <c r="G1153" i="2"/>
  <c r="G1154" i="2"/>
  <c r="G1155" i="2"/>
  <c r="G1156" i="2"/>
  <c r="G1157" i="2"/>
  <c r="G1076" i="2"/>
  <c r="G1011" i="2"/>
  <c r="G1012" i="2"/>
  <c r="G1013" i="2"/>
  <c r="G1014" i="2"/>
  <c r="G1015" i="2"/>
  <c r="G1016" i="2"/>
  <c r="G1017" i="2"/>
  <c r="G1018" i="2"/>
  <c r="G1019" i="2"/>
  <c r="G1020" i="2"/>
  <c r="G1021" i="2"/>
  <c r="G1022" i="2"/>
  <c r="G1023" i="2"/>
  <c r="G1024" i="2"/>
  <c r="G1025" i="2"/>
  <c r="G1026" i="2"/>
  <c r="G1027" i="2"/>
  <c r="G1028" i="2"/>
  <c r="G1029" i="2"/>
  <c r="G1030" i="2"/>
  <c r="G1031" i="2"/>
  <c r="G1032" i="2"/>
  <c r="G1033" i="2"/>
  <c r="G1034" i="2"/>
  <c r="G1035" i="2"/>
  <c r="G1036" i="2"/>
  <c r="G1037" i="2"/>
  <c r="G1038" i="2"/>
  <c r="G1039" i="2"/>
  <c r="G1040" i="2"/>
  <c r="G1041" i="2"/>
  <c r="G1042" i="2"/>
  <c r="G1010" i="2"/>
  <c r="G888" i="2"/>
  <c r="G889" i="2"/>
  <c r="G890" i="2"/>
  <c r="G891" i="2"/>
  <c r="G892" i="2"/>
  <c r="G893" i="2"/>
  <c r="G894" i="2"/>
  <c r="G895" i="2"/>
  <c r="G896" i="2"/>
  <c r="G897" i="2"/>
  <c r="G898" i="2"/>
  <c r="G899" i="2"/>
  <c r="G900" i="2"/>
  <c r="G901" i="2"/>
  <c r="G902" i="2"/>
  <c r="G903" i="2"/>
  <c r="G904" i="2"/>
  <c r="G905" i="2"/>
  <c r="G906" i="2"/>
  <c r="G907" i="2"/>
  <c r="G908" i="2"/>
  <c r="G909" i="2"/>
  <c r="G910" i="2"/>
  <c r="G911" i="2"/>
  <c r="G912" i="2"/>
  <c r="G913" i="2"/>
  <c r="G914" i="2"/>
  <c r="G915" i="2"/>
  <c r="G916" i="2"/>
  <c r="G917" i="2"/>
  <c r="G918" i="2"/>
  <c r="G919" i="2"/>
  <c r="G920" i="2"/>
  <c r="G921" i="2"/>
  <c r="G922" i="2"/>
  <c r="G923" i="2"/>
  <c r="G924" i="2"/>
  <c r="G925" i="2"/>
  <c r="G926" i="2"/>
  <c r="G927" i="2"/>
  <c r="G928" i="2"/>
  <c r="G929" i="2"/>
  <c r="G930" i="2"/>
  <c r="G931" i="2"/>
  <c r="G932" i="2"/>
  <c r="G933" i="2"/>
  <c r="G934" i="2"/>
  <c r="G935" i="2"/>
  <c r="G936" i="2"/>
  <c r="G937" i="2"/>
  <c r="G938" i="2"/>
  <c r="G939" i="2"/>
  <c r="G940" i="2"/>
  <c r="G941" i="2"/>
  <c r="G942" i="2"/>
  <c r="G943" i="2"/>
  <c r="G944" i="2"/>
  <c r="G945" i="2"/>
  <c r="G946" i="2"/>
  <c r="G947" i="2"/>
  <c r="G948" i="2"/>
  <c r="G949" i="2"/>
  <c r="G950" i="2"/>
  <c r="G951" i="2"/>
  <c r="G952" i="2"/>
  <c r="G953" i="2"/>
  <c r="G954" i="2"/>
  <c r="G955" i="2"/>
  <c r="G956" i="2"/>
  <c r="G957" i="2"/>
  <c r="G958" i="2"/>
  <c r="G959" i="2"/>
  <c r="G960" i="2"/>
  <c r="G961" i="2"/>
  <c r="G962" i="2"/>
  <c r="G963" i="2"/>
  <c r="G964" i="2"/>
  <c r="G965" i="2"/>
  <c r="G966" i="2"/>
  <c r="G967" i="2"/>
  <c r="G968" i="2"/>
  <c r="G969" i="2"/>
  <c r="G970" i="2"/>
  <c r="G971" i="2"/>
  <c r="G972" i="2"/>
  <c r="G973" i="2"/>
  <c r="G974" i="2"/>
  <c r="G975" i="2"/>
  <c r="G976" i="2"/>
  <c r="G977" i="2"/>
  <c r="G978" i="2"/>
  <c r="G979" i="2"/>
  <c r="G980" i="2"/>
  <c r="G981" i="2"/>
  <c r="G982" i="2"/>
  <c r="G983" i="2"/>
  <c r="G984" i="2"/>
  <c r="G985" i="2"/>
  <c r="G986" i="2"/>
  <c r="G987" i="2"/>
  <c r="G988" i="2"/>
  <c r="G989" i="2"/>
  <c r="G990" i="2"/>
  <c r="G991" i="2"/>
  <c r="G992" i="2"/>
  <c r="G993" i="2"/>
  <c r="G994" i="2"/>
  <c r="G887" i="2"/>
  <c r="G811" i="2"/>
  <c r="G812" i="2"/>
  <c r="G813" i="2"/>
  <c r="G814" i="2"/>
  <c r="G815" i="2"/>
  <c r="G816" i="2"/>
  <c r="G817" i="2"/>
  <c r="G818" i="2"/>
  <c r="G819" i="2"/>
  <c r="G820" i="2"/>
  <c r="G821" i="2"/>
  <c r="G822" i="2"/>
  <c r="G823" i="2"/>
  <c r="G824" i="2"/>
  <c r="G810" i="2"/>
  <c r="G754" i="2"/>
  <c r="G755" i="2"/>
  <c r="G756" i="2"/>
  <c r="G757" i="2"/>
  <c r="G758" i="2"/>
  <c r="G759" i="2"/>
  <c r="G760" i="2"/>
  <c r="G761" i="2"/>
  <c r="G762" i="2"/>
  <c r="G763" i="2"/>
  <c r="G764" i="2"/>
  <c r="G765" i="2"/>
  <c r="G766" i="2"/>
  <c r="G767" i="2"/>
  <c r="G768" i="2"/>
  <c r="G769" i="2"/>
  <c r="G770" i="2"/>
  <c r="G771" i="2"/>
  <c r="G772" i="2"/>
  <c r="G773" i="2"/>
  <c r="G774" i="2"/>
  <c r="G775" i="2"/>
  <c r="G776" i="2"/>
  <c r="G777" i="2"/>
  <c r="G778" i="2"/>
  <c r="G779" i="2"/>
  <c r="G780" i="2"/>
  <c r="G781" i="2"/>
  <c r="G782" i="2"/>
  <c r="G783" i="2"/>
  <c r="G784" i="2"/>
  <c r="G785" i="2"/>
  <c r="G786" i="2"/>
  <c r="G787" i="2"/>
  <c r="G788" i="2"/>
  <c r="G789" i="2"/>
  <c r="G753" i="2"/>
  <c r="G633" i="2"/>
  <c r="G634" i="2"/>
  <c r="G635" i="2"/>
  <c r="G636" i="2"/>
  <c r="G637" i="2"/>
  <c r="G638" i="2"/>
  <c r="G639" i="2"/>
  <c r="G640" i="2"/>
  <c r="G641" i="2"/>
  <c r="G642" i="2"/>
  <c r="G643" i="2"/>
  <c r="G644" i="2"/>
  <c r="G645" i="2"/>
  <c r="G646" i="2"/>
  <c r="G647" i="2"/>
  <c r="G648" i="2"/>
  <c r="G649" i="2"/>
  <c r="G650" i="2"/>
  <c r="G651" i="2"/>
  <c r="G652" i="2"/>
  <c r="G653" i="2"/>
  <c r="G654" i="2"/>
  <c r="G655" i="2"/>
  <c r="G656" i="2"/>
  <c r="G657" i="2"/>
  <c r="G658" i="2"/>
  <c r="G659" i="2"/>
  <c r="G660" i="2"/>
  <c r="G661" i="2"/>
  <c r="G662" i="2"/>
  <c r="G663" i="2"/>
  <c r="G664" i="2"/>
  <c r="G665" i="2"/>
  <c r="G666" i="2"/>
  <c r="G667" i="2"/>
  <c r="G668" i="2"/>
  <c r="G669" i="2"/>
  <c r="G670" i="2"/>
  <c r="G671" i="2"/>
  <c r="G672" i="2"/>
  <c r="G673" i="2"/>
  <c r="G674" i="2"/>
  <c r="G675" i="2"/>
  <c r="G676" i="2"/>
  <c r="G677" i="2"/>
  <c r="G678" i="2"/>
  <c r="G679" i="2"/>
  <c r="G680" i="2"/>
  <c r="G681" i="2"/>
  <c r="G682" i="2"/>
  <c r="G683" i="2"/>
  <c r="G684" i="2"/>
  <c r="G685" i="2"/>
  <c r="G686" i="2"/>
  <c r="G687" i="2"/>
  <c r="G688" i="2"/>
  <c r="G689" i="2"/>
  <c r="G690" i="2"/>
  <c r="G691" i="2"/>
  <c r="G692" i="2"/>
  <c r="G693" i="2"/>
  <c r="G694" i="2"/>
  <c r="G695" i="2"/>
  <c r="G696" i="2"/>
  <c r="G697" i="2"/>
  <c r="G698" i="2"/>
  <c r="G699" i="2"/>
  <c r="G700" i="2"/>
  <c r="G701" i="2"/>
  <c r="G702" i="2"/>
  <c r="G703" i="2"/>
  <c r="G704" i="2"/>
  <c r="G705" i="2"/>
  <c r="G706" i="2"/>
  <c r="G707" i="2"/>
  <c r="G708" i="2"/>
  <c r="G709" i="2"/>
  <c r="G710" i="2"/>
  <c r="G711" i="2"/>
  <c r="G712" i="2"/>
  <c r="G713" i="2"/>
  <c r="G714" i="2"/>
  <c r="G715" i="2"/>
  <c r="G716" i="2"/>
  <c r="G717" i="2"/>
  <c r="G718" i="2"/>
  <c r="G719" i="2"/>
  <c r="G720" i="2"/>
  <c r="G721" i="2"/>
  <c r="G722" i="2"/>
  <c r="G723" i="2"/>
  <c r="G724" i="2"/>
  <c r="G725" i="2"/>
  <c r="G726" i="2"/>
  <c r="G727" i="2"/>
  <c r="G728" i="2"/>
  <c r="G729" i="2"/>
  <c r="G730" i="2"/>
  <c r="G731" i="2"/>
  <c r="G732" i="2"/>
  <c r="G733" i="2"/>
  <c r="G734" i="2"/>
  <c r="G735" i="2"/>
  <c r="G736" i="2"/>
  <c r="G737" i="2"/>
  <c r="G738" i="2"/>
  <c r="G739" i="2"/>
  <c r="G614" i="2"/>
  <c r="G615" i="2"/>
  <c r="G616" i="2"/>
  <c r="G617" i="2"/>
  <c r="G618" i="2"/>
  <c r="G619" i="2"/>
  <c r="G620" i="2"/>
  <c r="G621" i="2"/>
  <c r="G622" i="2"/>
  <c r="G623" i="2"/>
  <c r="G624" i="2"/>
  <c r="G625" i="2"/>
  <c r="G626" i="2"/>
  <c r="G627" i="2"/>
  <c r="G628" i="2"/>
  <c r="G629" i="2"/>
  <c r="G630" i="2"/>
  <c r="G631" i="2"/>
  <c r="G632" i="2"/>
  <c r="G613" i="2"/>
  <c r="G501" i="2"/>
  <c r="G502" i="2"/>
  <c r="G503" i="2"/>
  <c r="G504" i="2"/>
  <c r="G505" i="2"/>
  <c r="G506" i="2"/>
  <c r="G507" i="2"/>
  <c r="G508" i="2"/>
  <c r="G509" i="2"/>
  <c r="G510" i="2"/>
  <c r="G511" i="2"/>
  <c r="G512" i="2"/>
  <c r="G513" i="2"/>
  <c r="G514" i="2"/>
  <c r="G515" i="2"/>
  <c r="G516" i="2"/>
  <c r="G517" i="2"/>
  <c r="G518" i="2"/>
  <c r="G519" i="2"/>
  <c r="G520" i="2"/>
  <c r="G521" i="2"/>
  <c r="G522" i="2"/>
  <c r="G523" i="2"/>
  <c r="G524" i="2"/>
  <c r="G525" i="2"/>
  <c r="G526" i="2"/>
  <c r="G527" i="2"/>
  <c r="G528" i="2"/>
  <c r="G529" i="2"/>
  <c r="G530" i="2"/>
  <c r="G531" i="2"/>
  <c r="G532" i="2"/>
  <c r="G533" i="2"/>
  <c r="G534" i="2"/>
  <c r="G535" i="2"/>
  <c r="G536" i="2"/>
  <c r="G537" i="2"/>
  <c r="G538" i="2"/>
  <c r="G539" i="2"/>
  <c r="G540" i="2"/>
  <c r="G541" i="2"/>
  <c r="G542" i="2"/>
  <c r="G543" i="2"/>
  <c r="G544" i="2"/>
  <c r="G545" i="2"/>
  <c r="G546" i="2"/>
  <c r="G547" i="2"/>
  <c r="G548" i="2"/>
  <c r="G549" i="2"/>
  <c r="G550" i="2"/>
  <c r="G551" i="2"/>
  <c r="G552" i="2"/>
  <c r="G553" i="2"/>
  <c r="G554" i="2"/>
  <c r="G555" i="2"/>
  <c r="G556" i="2"/>
  <c r="G557" i="2"/>
  <c r="G558" i="2"/>
  <c r="G559" i="2"/>
  <c r="G560" i="2"/>
  <c r="G561" i="2"/>
  <c r="G562" i="2"/>
  <c r="G563" i="2"/>
  <c r="G564" i="2"/>
  <c r="G565" i="2"/>
  <c r="G566" i="2"/>
  <c r="G567" i="2"/>
  <c r="G568" i="2"/>
  <c r="G569" i="2"/>
  <c r="G570" i="2"/>
  <c r="G571" i="2"/>
  <c r="G572" i="2"/>
  <c r="G573" i="2"/>
  <c r="G574" i="2"/>
  <c r="G575" i="2"/>
  <c r="G576" i="2"/>
  <c r="G577" i="2"/>
  <c r="G578" i="2"/>
  <c r="G579" i="2"/>
  <c r="G580" i="2"/>
  <c r="G581" i="2"/>
  <c r="G582" i="2"/>
  <c r="G583" i="2"/>
  <c r="G584" i="2"/>
  <c r="G585" i="2"/>
  <c r="G500"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587" i="2" l="1"/>
  <c r="G791" i="2"/>
  <c r="G996" i="2"/>
  <c r="G741" i="2"/>
  <c r="G826" i="2"/>
  <c r="G1044" i="2"/>
  <c r="G1159" i="2"/>
  <c r="G434" i="2" l="1"/>
  <c r="G474" i="2" s="1"/>
  <c r="G401" i="2"/>
  <c r="G403" i="2" s="1"/>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26" i="2"/>
  <c r="G290" i="2"/>
  <c r="G291" i="2"/>
  <c r="G292" i="2"/>
  <c r="G293" i="2"/>
  <c r="G294" i="2"/>
  <c r="G295" i="2"/>
  <c r="G296" i="2"/>
  <c r="G297" i="2"/>
  <c r="G298" i="2"/>
  <c r="G299" i="2"/>
  <c r="G300" i="2"/>
  <c r="G301" i="2"/>
  <c r="G289" i="2"/>
  <c r="G230" i="2"/>
  <c r="G231" i="2"/>
  <c r="G232" i="2"/>
  <c r="G233" i="2"/>
  <c r="G234" i="2"/>
  <c r="G235" i="2"/>
  <c r="G236" i="2"/>
  <c r="G237" i="2"/>
  <c r="G238" i="2"/>
  <c r="G239" i="2"/>
  <c r="G240" i="2"/>
  <c r="G241" i="2"/>
  <c r="G242" i="2"/>
  <c r="G243" i="2"/>
  <c r="G244" i="2"/>
  <c r="G245" i="2"/>
  <c r="G246" i="2"/>
  <c r="G247" i="2"/>
  <c r="G248" i="2"/>
  <c r="G249" i="2"/>
  <c r="G229" i="2"/>
  <c r="G216" i="2"/>
  <c r="G214"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170" i="2"/>
  <c r="G134"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95" i="2"/>
  <c r="G202" i="2" l="1"/>
  <c r="G251" i="2"/>
  <c r="G136" i="2"/>
  <c r="G304" i="2"/>
  <c r="G389" i="2"/>
  <c r="G1232" i="2" s="1"/>
  <c r="C4" i="4" s="1"/>
  <c r="F870" i="3"/>
  <c r="F868" i="3"/>
  <c r="F865" i="3"/>
  <c r="F860" i="3"/>
  <c r="F861" i="3" s="1"/>
  <c r="F856" i="3"/>
  <c r="E856" i="3"/>
  <c r="F855" i="3"/>
  <c r="F813" i="3"/>
  <c r="F745" i="3"/>
  <c r="F705" i="3"/>
  <c r="F593" i="3"/>
  <c r="F587" i="3"/>
  <c r="D561" i="3"/>
  <c r="F561" i="3" s="1"/>
  <c r="C561" i="3"/>
  <c r="F559" i="3"/>
  <c r="C559" i="3"/>
  <c r="F555" i="3"/>
  <c r="F551" i="3"/>
  <c r="F522" i="3"/>
  <c r="F521" i="3"/>
  <c r="F515" i="3"/>
  <c r="F480" i="3"/>
  <c r="F450" i="3"/>
  <c r="F416" i="3"/>
  <c r="F362" i="3"/>
  <c r="F323" i="3"/>
  <c r="F278" i="3"/>
  <c r="F276" i="3"/>
  <c r="F274" i="3"/>
  <c r="F273" i="3"/>
  <c r="F272" i="3"/>
  <c r="F264" i="3"/>
  <c r="F240" i="3"/>
  <c r="F236" i="3"/>
  <c r="F234" i="3"/>
  <c r="F233" i="3"/>
  <c r="F214" i="3"/>
  <c r="F251" i="3" l="1"/>
  <c r="F290" i="3"/>
  <c r="F568" i="3"/>
  <c r="F604" i="3"/>
  <c r="F637" i="3" s="1"/>
  <c r="F747" i="3"/>
  <c r="F776" i="3" s="1"/>
  <c r="F876" i="3" l="1"/>
  <c r="C3" i="4" s="1"/>
  <c r="C7" i="4" s="1"/>
  <c r="C8" i="4" s="1"/>
  <c r="C9" i="4" s="1"/>
  <c r="C12" i="4" s="1"/>
  <c r="C13" i="4" s="1"/>
</calcChain>
</file>

<file path=xl/sharedStrings.xml><?xml version="1.0" encoding="utf-8"?>
<sst xmlns="http://schemas.openxmlformats.org/spreadsheetml/2006/main" count="2432" uniqueCount="1011">
  <si>
    <t/>
  </si>
  <si>
    <t>CBD STATION</t>
  </si>
  <si>
    <t>BILL NO.1 : CONCRETE, FORMWORK AND REINFORCEMENT (PROVISIONAL)</t>
  </si>
  <si>
    <t>c</t>
  </si>
  <si>
    <t>(CPAP WORKGROUP NO.110 UNLESS OTHERWISE STATED)</t>
  </si>
  <si>
    <t>The Tenderer is referred to the relevant clauses in the separate documents Model Preambles for Trades (2008 Edition) and to Supplementary Preambles which are incorporated at the front of this Bill of Quantities.</t>
  </si>
  <si>
    <t>SUPPLEMENTARY PREAMBLES</t>
  </si>
  <si>
    <t>Cost of tests:</t>
  </si>
  <si>
    <t>The costs of making, storing and testing of concrete test cubes as required under clause 7 'Tests' of SABS 1200 G shall include the cost of providing cube moulds necessary for the purpose, for testing costs and for submitting reports on the tests to the Representative/Agent. The testing shall be undertaken by an independent firm or institution nominated by the Contractor to the approval of the Representative/Agent. (Test cubes are measured separately).</t>
  </si>
  <si>
    <t>Concrete:</t>
  </si>
  <si>
    <t>A minimum of 60% of the absolute quantity of Portland cement, as an average across all mixes, is to be replaced with industrial waste products (such as flyash or slag  or silica fume), or with oversized aggregate. No industrial waste product may come from industrial facilities that are co-fired with hazardous waste.</t>
  </si>
  <si>
    <t>A minimum of 10% of all aggregate used for structural purposes is to be recycled concrete aggregate (RCA) or slag aggregate. RCA must be classified as Class 1 RCA in accordance with Australian code HB 155-2002, “Guide to the Use of Recycled Concrete and Masonry Materials”. No natural aggregates are to be used for non-structural purposes (eg building base course, sub-grade to footpaths and backfill to service trenches)</t>
  </si>
  <si>
    <t>All concrete mixes and aggregates to be approved by the structural engineer. All backfill and sub base mixes to be approved by the structural engineer with Australian code HB 155-2002, “Guide to the Use of Recycled Concrete and Masonry Materials”. No natural aggregates are to be used for non-structural purposes (eg building base course, sub-grade to footpaths and backfill to service trenches)fsfasdaFAF Concrete and Masonry Materials”. No natural aggregates are to be used for non-structural purposes (eg building base course, sub-grade to footpaths and backfill to service trenches)</t>
  </si>
  <si>
    <t>Formwork:</t>
  </si>
  <si>
    <t>Descriptions of formwork shall be deemed to include use and waste only (except where described as left in or permanent), for fitting together in the required forms, wedging, plumbing and fixing to true angles and surfaces as necessary to ensure easy release during stripping and for reconditioning as necessary before re-use.</t>
  </si>
  <si>
    <t>The vertical strutting shall be carried down to such construction as is sufficiently strong to afford the required support without damage and shall remain in position until the newly constructed work is able to support itself.</t>
  </si>
  <si>
    <t>Formwork to soffits of solid slabs etc., shall be deemed to be to slabs not exceeding 250mm thick unless otherwise described.</t>
  </si>
  <si>
    <t>Formwork to sides of bases, pile caps, ground beams, etc., will only be measured where it is prescribed by the Engineer for design reasons.  Formwork necessitated by irregularity or collapse of excavated faces will not be measured and the cost thereof shall be deemed to be included in the allowance for taking the risk of collapse of the sides of the excavations, provision for which is made in Earthworks.</t>
  </si>
  <si>
    <t>Formwork should be designed to be re-used without a subsequent loss in quality of the concrete finish.</t>
  </si>
  <si>
    <t>The design of the formwork is to be submitted for approval by the architect. Formwork is to be inspected by the architect prior to placement of concrete.</t>
  </si>
  <si>
    <t>Classification of formwork:</t>
  </si>
  <si>
    <t>Smooth-special: Formwork shall be metal or wrought timber with a degree of accuracy II as per SANS 1200G. Surfaces of the concrete must be completely rubbed or treated to form a smooth finish of uniform texture, appearance and colour.</t>
  </si>
  <si>
    <t>Elements of the works should be finished as follows:</t>
  </si>
  <si>
    <t>Foundations and concrete that is not visible: ROUGH</t>
  </si>
  <si>
    <t>Floor slab: Floated and prepared to allow for later screeding</t>
  </si>
  <si>
    <t>Formed and unformed surfaces of visible concrete elements apart from the floor slab. (Includes all walls, columns and the concrete infill between Kassel Kerb and walls): SMOOTH SPECIAL</t>
  </si>
  <si>
    <t>Reinforcement:</t>
  </si>
  <si>
    <t>All concrete reinforcing steel must have a minimum of 95% recycled content.</t>
  </si>
  <si>
    <t>Repairs:</t>
  </si>
  <si>
    <t>A method statement for any repair work to the concrete or finishing work done after the shutters are stripped is to be provided for approval by the architect and structural engineer.</t>
  </si>
  <si>
    <t>The approved methods are to be assessed after application to the test panel for final approval by the architect and engineer prior to proceeding with the works.</t>
  </si>
  <si>
    <t>Documentation:</t>
  </si>
  <si>
    <t>The contractor is to identify all concrete uses on site and describe the mix and product used.The contractor is to ensure the supplier confirms:</t>
  </si>
  <si>
    <t>The quantities of Portland cement, industrial waste products and aggregate (both recycled and non-recycled) supplied to site.</t>
  </si>
  <si>
    <t>That no industrial  waste product came from industrial facilities co-fired with hazardous waste.</t>
  </si>
  <si>
    <t>That where recycled concrete aggregate is used, it is classified as Class 1 RCA  in accordance with Australian code HB 155-2002</t>
  </si>
  <si>
    <t>The contractor is to confirm the  total mass of steel re-inforcing used within the building structure, and is to obtain from the supplier:</t>
  </si>
  <si>
    <t>confirmation of the total quantity of steel re-inforcing supplied for the building structure.</t>
  </si>
  <si>
    <t>The post-consumer recycled content of the steel reinforcing.</t>
  </si>
  <si>
    <t>Construction breaks:</t>
  </si>
  <si>
    <t>The position of construction breaks and the extent of individual concrete pours are to be recorded by the contractor on the structural engineer's drawings and are to be submitted to the Engineer and the structural engineer for their records.</t>
  </si>
  <si>
    <t>Use of suspended reinforced concrete slabs:</t>
  </si>
  <si>
    <t>The contractor is advised that if he wishes to use any areas of completed suspended reinforced concrete slabs for vehicle access, storage of materials and goods and location of plant, scaffolding, etc., propping through the floors below may be required.  The location of these areas and any necessary propping shall be approved by the Consulting Structural Engineer.
The cost of this propping will be for the contractor's account.</t>
  </si>
  <si>
    <t>Costs associated with preambles:</t>
  </si>
  <si>
    <t>Cost stemming from these preambles are to be included within the rates of the associated items hereunder, if not specifically measured.</t>
  </si>
  <si>
    <t>REINFORCED CONCRETE</t>
  </si>
  <si>
    <t>30 MPa/19mm Concrete:</t>
  </si>
  <si>
    <t>1</t>
  </si>
  <si>
    <t>Isolated beams.</t>
  </si>
  <si>
    <t>m³</t>
  </si>
  <si>
    <t>2</t>
  </si>
  <si>
    <t>Columns.</t>
  </si>
  <si>
    <t>TEST BLOCKS</t>
  </si>
  <si>
    <t>Test blocks:</t>
  </si>
  <si>
    <t>3</t>
  </si>
  <si>
    <t>Making and testing set of three 150 x 150 x 150mm concrete strength test cubes.</t>
  </si>
  <si>
    <t>Sets</t>
  </si>
  <si>
    <t>SLEEVES</t>
  </si>
  <si>
    <t>Plastic sleeves for pipes not exceeding 100mm diameter:</t>
  </si>
  <si>
    <t>4</t>
  </si>
  <si>
    <t>Sleeves not exceeding 250mm long cast in concrete.</t>
  </si>
  <si>
    <t>No</t>
  </si>
  <si>
    <t>1:1 Semi dry sand: cement grout:</t>
  </si>
  <si>
    <t>5</t>
  </si>
  <si>
    <t>Bedding approximately 25mm thick under 250 x 250mm base plate, including chamfered edges all round.</t>
  </si>
  <si>
    <t>FORMWORK (CPAP WORK GROUP No. 111)</t>
  </si>
  <si>
    <t>ROUGH FORMWORK (DEGREE OF ACCURACY I)</t>
  </si>
  <si>
    <t>Rough formwork to sides:</t>
  </si>
  <si>
    <t>6</t>
  </si>
  <si>
    <t>Rectangular columns.</t>
  </si>
  <si>
    <t>m²</t>
  </si>
  <si>
    <t>7</t>
  </si>
  <si>
    <t>Rough formwork to soffits:</t>
  </si>
  <si>
    <t>8</t>
  </si>
  <si>
    <t>REINFORCEMENT (CPAP WORK GROUP No. 114)</t>
  </si>
  <si>
    <t>Mild and high tensile steel reinforcement to structural concrete work:</t>
  </si>
  <si>
    <t>9</t>
  </si>
  <si>
    <t>Various diameter bars.</t>
  </si>
  <si>
    <t>Tonnes</t>
  </si>
  <si>
    <t>Bill Total</t>
  </si>
  <si>
    <t>BILL NO.2 : MASONRY (PROVISIONAL)</t>
  </si>
  <si>
    <t>(CPAP WORK GROUP No.118 UNLESS OTHERWISE STATED)</t>
  </si>
  <si>
    <t>Sizes in descriptions:</t>
  </si>
  <si>
    <t>Where sizes in descriptions are given in brick units, 'one brick' shall represent the length and 'half brick' the width of a brick.</t>
  </si>
  <si>
    <t>Linings to concrete:</t>
  </si>
  <si>
    <t>Description of linings to concrete unless otherwise described, shall be deemed to include wire ties.</t>
  </si>
  <si>
    <t>Hollow walls etc:</t>
  </si>
  <si>
    <t>Descriptions of hollow walls shall be deemed to include leaving every fifth perpend of the bottom course of the external skin open as a weep hole.</t>
  </si>
  <si>
    <t>Face bricks:</t>
  </si>
  <si>
    <t>Bricks shall be ordered timeously to obtain uniformity in size and colour.</t>
  </si>
  <si>
    <t>Pointing:</t>
  </si>
  <si>
    <t>Descriptions of recessed pointing to fair face brickwork and face brickwork shall be deemed to include square recessed, hollow recessed, weathered pointing, etc.</t>
  </si>
  <si>
    <t>BRICKWORK IN SUPERSTRUCTURE</t>
  </si>
  <si>
    <t>Brickwork of NFP bricks in 1:6 cement mortar:</t>
  </si>
  <si>
    <t>Half brick walls.</t>
  </si>
  <si>
    <t>Half brick walls to form hollow piers.</t>
  </si>
  <si>
    <t>280mm Hollow walls.</t>
  </si>
  <si>
    <t>Bagging of 1:3 cement sand mixture:</t>
  </si>
  <si>
    <t>On brickwalls.</t>
  </si>
  <si>
    <t>Brickwork reinforcement:</t>
  </si>
  <si>
    <t>75mm Wide reinforcement built in horizontally.</t>
  </si>
  <si>
    <t>m</t>
  </si>
  <si>
    <t>Prestressed fabricated lintels:</t>
  </si>
  <si>
    <t>110 x 75mm Lintels in lengths not exceeding 3000mm.</t>
  </si>
  <si>
    <t>150 x 75mm Lintels in lengths not exceeding 3000mm.</t>
  </si>
  <si>
    <t>MOVEMENT JOINTS ETC</t>
  </si>
  <si>
    <t>Expansion joints with closed cell expanded polyurethane between vertical concrete and brick surface.</t>
  </si>
  <si>
    <t>10mm Joints not exceeding 300mm wide.</t>
  </si>
  <si>
    <t>Galvanised hoop iron cramps, ties, etc:</t>
  </si>
  <si>
    <t>30 x 1,6mm Cramp 500mm long with one end fixed to wood and other end built into brickwork.</t>
  </si>
  <si>
    <t>10</t>
  </si>
  <si>
    <t>30 x 1,6mm Wall tie 500mm long with one end fixed with and including 6 x 40mm nylon nail anchor to mortice in concrete and other end built into brickwork.</t>
  </si>
  <si>
    <t>BILL NO.3 : WATERPROOFING (PROVISIONAL)</t>
  </si>
  <si>
    <t>(CPAP WORKGROUP NO.120 UNLESS OTHERWISE STATED)</t>
  </si>
  <si>
    <t>JOINT SEALANTS ETC</t>
  </si>
  <si>
    <t>Approved two-part grey polysulphide sealing compound, including backing cord, bond breaker, primer, etc:</t>
  </si>
  <si>
    <t>10 x 10mm In vertical expansion joints.</t>
  </si>
  <si>
    <t>BILL NO.4 : ROOF COVERINGS (PROVISIONAL)</t>
  </si>
  <si>
    <t>(CPAP WORKGROUP NO.124 UNLESS OTHERWISE STATED)</t>
  </si>
  <si>
    <t>ROOF COVERING</t>
  </si>
  <si>
    <t>0.53mm 'TCT Klip-lok 406' in galvanised steel, 'Colourbond' AZ200 minimum (200g/m2) coating mass, Grade G550 (minimum yield strength 550 Mpa), super polyester paint system, 25um on topside and 10um on reverse side, in single lengths fixed to steel purlins or rails at approximately 1200mm centres and 0.53mm galvanised steel accessories with Çolourbond' finish</t>
  </si>
  <si>
    <t>Roof covering with pitch not exceeding 25 degrees.</t>
  </si>
  <si>
    <t>Curved roof covering with pitch not exceeding 25 degrees.</t>
  </si>
  <si>
    <t>Flashings, etc.</t>
  </si>
  <si>
    <t>Apex flashing ??mm girth.</t>
  </si>
  <si>
    <t>Barge flashing ??mm girth.</t>
  </si>
  <si>
    <t>Counter flashing ??mm girth.</t>
  </si>
  <si>
    <t>ROOF INSULATION</t>
  </si>
  <si>
    <t>Lamdaboard' or other equal and approved 35kg/m3 foam polyisocyanurate insulation with matt white finish to underside:</t>
  </si>
  <si>
    <t>40mm Insulation boards in 1220mm widths laid over steel purlin (at approximately 1551mm centres) and fixed concurrent with roof covering.</t>
  </si>
  <si>
    <t>FLASHINGS ETC:</t>
  </si>
  <si>
    <t>Provide the amount of R 540 000.00 (Five hundred and forty thousand Rand) for Flashings, etc. Which shall be measured in accordance with this bill of quantities</t>
  </si>
  <si>
    <t>Item</t>
  </si>
  <si>
    <t>BILL NO.5 : CARPENTRY AND JOINERY (PROVISIONAL)</t>
  </si>
  <si>
    <t>(CPAP WORKGROUP NO.126 UNLESS OTHERWISE STATED)</t>
  </si>
  <si>
    <t>Particle board:</t>
  </si>
  <si>
    <t>Particle board shall comply with the following specifications: a) SABS 1300 Particle board: exterior and flooring type</t>
  </si>
  <si>
    <t>b) SABS 1301 Particle board: interior type.</t>
  </si>
  <si>
    <t>Joinery:</t>
  </si>
  <si>
    <t>Descriptions of frames shall be deemed to include frames, transoms, mullions, rails, etc.</t>
  </si>
  <si>
    <t>Descriptions of hardwood joinery shall be deemed to include pelleting of bolt holes.</t>
  </si>
  <si>
    <t>Fixing:</t>
  </si>
  <si>
    <t>Items described as nailed shall be deemed to be fixed with hardened steel nails or shot pins to brickwork or concrete.</t>
  </si>
  <si>
    <t>Decorative laminate finish:</t>
  </si>
  <si>
    <t>Laminate finish shall be glued under pressure.  Edge strips shall be butt jointed at junctions with adjacent similar finish.</t>
  </si>
  <si>
    <t>References:</t>
  </si>
  <si>
    <t>References in brackets in descriptions refer to Architects drawings and details issued together with these Bill of Quantities for tender purposes.</t>
  </si>
  <si>
    <t>SKIRTINGS</t>
  </si>
  <si>
    <t>Wrought meranti:</t>
  </si>
  <si>
    <t>22 x 69mm Skirtings, nailed.</t>
  </si>
  <si>
    <t>DOORS ETC</t>
  </si>
  <si>
    <t>Solid core flush doors with commercial veneer on both side and edges hung to steel frames:</t>
  </si>
  <si>
    <t>40mm Door size 900 x 2100mm high, including weather louvre (Type B).</t>
  </si>
  <si>
    <t>40mm Door size 900 x 2100mm high, including weather louvre (Type C).</t>
  </si>
  <si>
    <t>JOINERY FITTINGS</t>
  </si>
  <si>
    <t>Provide the amount of R 140 000.00 (One hundred and forty thousand Rand) for Joinery Fittings, etc which shall be measured in accordance with this bill of quantities.</t>
  </si>
  <si>
    <t>BILL NO.6 : CEILINGS, PARTITIONS &amp; ACCESS FLOORING (PROV)</t>
  </si>
  <si>
    <t>The Tenderer is referred to the relevant Clauses in the separate document Model Preambles for Trades (2008 Edition) and to the Supplementary Preambles which are incorporated at the front of this Bills of Quantities.</t>
  </si>
  <si>
    <t>Descriptions:</t>
  </si>
  <si>
    <t>Items described as nailed shall be deemed to be fixed with hardened steel nails or pins or shot pinned to brickwork or concrete.</t>
  </si>
  <si>
    <t>Items described as plugged shall be deemed to include screwing to fibre, plastic or metal plugs at not exceeding 600mm centres and where described as bolted the bolts have been given.</t>
  </si>
  <si>
    <t>Proprietary suspended ceilings:</t>
  </si>
  <si>
    <t>Electrical light fittings, diffusers, panels, etc. generally are lay-in units of the same dimensions as the suspension grid described and allowance must be made accordingly for their support inclusive of any flexibility in setting out that may be required (ceiling panels have not been deducted and pricing is to take cognisance thereof).</t>
  </si>
  <si>
    <t>CEILINGS, ETC</t>
  </si>
  <si>
    <t>Isover Aerolite' or other equal and approved insulation:</t>
  </si>
  <si>
    <t>100mm Insulation closely fitted and laid on top of brandering between roof timbers etc.</t>
  </si>
  <si>
    <t>SUSPENDED CEILINGS:</t>
  </si>
  <si>
    <t>Approved lay-in pre-painted accoustic ceiling tiles size 1200 x 600 x 15mm thick laid on approved pre-painted aluminium capped exposed tee suspension system (one hour fire rating), including galvanised main tees, cross tees, holding-down clips, wedges, reinforcement, splines, etc, all suspended with galvanised hangers at not exceeding 1200mm centres strictly in accordance with manufacturers specifications:</t>
  </si>
  <si>
    <t>Ceilings, suspended not exceeding 1000mm below steel rafters.</t>
  </si>
  <si>
    <t>9.5mm 'GypCeil Prestige S Taper Edge Rhinoboard' ceilings on 'Donn T37K' screw-up tee suspension grid system, including main and cross tees, necessary hangers, grids, etc. , with 48mm strips of 'Gyproc Rhino' tape fixed over joints and the whole finished with gypsum skim plaster trowelled to a smooth polished surface strictly in accordance with the manufacturers instructions:</t>
  </si>
  <si>
    <t>Sloping floating ceiling not exceeding 1000mm below steel rafters.</t>
  </si>
  <si>
    <t>Cornices, etc.:</t>
  </si>
  <si>
    <t>45 x 35mm Prepainted aluminium plaster trims plugged.</t>
  </si>
  <si>
    <t>BULKHEADS</t>
  </si>
  <si>
    <t>Provide the provisional sum of R100 000.00 (Hundred thousand Rand) for Bulkheads which shall be measured in accordance with this bill of quantities.</t>
  </si>
  <si>
    <t>PARTITIONS, ETC.</t>
  </si>
  <si>
    <t>Rhino-Drywall partitioning :</t>
  </si>
  <si>
    <t>Gyproc Drywall System' consisting of 102 x 35mm Drywall Ultrasteel studs at 400mm centres fixed into 102 x 25mm floor and intermediate tracks and 102 x 50mm top tracks with one side faced with one layer 16mm chipboard maximum 2400mm high, one layer 9mm 'Fibre Cement' board above with one layer 9mm 'Fibre Cement' board with the other side faced with one layer 16mm chipboard maximum 2400mm high, one layer 9mm 'Fibre Cement' board above with one layer 9mm 'Fibre Cement' board filled in with 102mm thick  'Isover Cavitybatt' insulation panels size 600 x 1200mm, including sealants etc:</t>
  </si>
  <si>
    <t>Partitions 3820mm high with bottom and top track plugged to brickwork or concrete.</t>
  </si>
  <si>
    <t>Extra over partition 3820mm average high for vertical abutment.</t>
  </si>
  <si>
    <t>TOILET PARTITIONS.</t>
  </si>
  <si>
    <t>Vitraflex'  or other equal and approved toilet partitions with 20mm thick vitreous enamelled steel sheet faced particle board bonded panels and natural anodised aluminium edging and top rails including fixing components and standard ironmongery comprising indicator bolts, coat hooks with door stop, toilet roll holders and rubber buffers, installed all in accordance with manufacturers specification:</t>
  </si>
  <si>
    <t>Partition 1800 x 1850mm high.</t>
  </si>
  <si>
    <t>Mid stile 251 x 2380mm high.</t>
  </si>
  <si>
    <t>11</t>
  </si>
  <si>
    <t>End stiles 150 x 2380mm high.</t>
  </si>
  <si>
    <t>12</t>
  </si>
  <si>
    <t>Door size 740 x 1850mm high.</t>
  </si>
  <si>
    <t>ACCESS FLOORING.</t>
  </si>
  <si>
    <t>Penta Floor' or other equal and approved access flooring:</t>
  </si>
  <si>
    <t>13</t>
  </si>
  <si>
    <t>600 x 600mm Modular and interchangeable, isotropic steel panels 'Penta 1000' access flooring, including strings and pedestal and panels with cementitions filling finished with 'Flortime Text-Tile' capert tiles glued on with approved adhesive (access flooring to finish 600mm above the concrete sub-floor).</t>
  </si>
  <si>
    <t>14</t>
  </si>
  <si>
    <t>Junctions against walls.</t>
  </si>
  <si>
    <t>15</t>
  </si>
  <si>
    <t>Holes for 110mm diameter pipe through floor panel, including sealing.</t>
  </si>
  <si>
    <t>16</t>
  </si>
  <si>
    <t>Extra over access fllooring for ventilation grille panel with and including 150 x 450mm aluminium grille.</t>
  </si>
  <si>
    <t>Sundries.</t>
  </si>
  <si>
    <t>17</t>
  </si>
  <si>
    <t>Fire barries 600mm high between concrete sub-floor and floor panels.</t>
  </si>
  <si>
    <t>18</t>
  </si>
  <si>
    <t>Hole for 110mm diameter pipe through fire barrier, including sealing.</t>
  </si>
  <si>
    <t>BILL NO.7 : FLOOR COVERINGS (PROVISIONAL)</t>
  </si>
  <si>
    <t>(CPAP WORKGROUP NO.130 UNLESS OTHERWISE STATED)</t>
  </si>
  <si>
    <t>FLOOR COVERINGS</t>
  </si>
  <si>
    <t>500 x 500 x 12mm 'Ecoback' or other equal and approved heavy commercial carpet tiles:</t>
  </si>
  <si>
    <t>On floors.</t>
  </si>
  <si>
    <t>BILL NO.8 : IRONMONGERY (PROVISIONAL)</t>
  </si>
  <si>
    <t>(CPAP WORKGROUP NO.132 UNLESS OTHERWISE STATED)</t>
  </si>
  <si>
    <t>General:</t>
  </si>
  <si>
    <t>The following ironmongery have been measured as complete types per door i.e. the components of the types have not been separately measured. The descriptions, therefore, of such types shall be deemed to include all components, assembling, screwing on with matching screws, etc.</t>
  </si>
  <si>
    <t>Trade names:</t>
  </si>
  <si>
    <t>Trade names referred to on the Architect's schedules shall be or other equal and approved .</t>
  </si>
  <si>
    <t>The references given in the descriptions are to the respective types of ironmongery specified on the Architect's schedules annexed to these Bills of Quantities/accompanying these Bills of Quantities for tender purposes.</t>
  </si>
  <si>
    <t>Finishes to ironmongery:</t>
  </si>
  <si>
    <t>Where applicable finishes to ironmongery are indicated by suffixes in accordance with the following list: BS Satin bronze lacquered : CH Chromium plated : SC Satin chromium plated : SE Silver enamelled : GE Grey enamelled : AS Anodised silver : AB Anodised bronze : AG Anodised gold : ABL Anodised black : PB Polished brass : PL Polished and lacquered : PT Epoxy coated.</t>
  </si>
  <si>
    <t>THE FOLLOWING IN IRONMONGERY SET TYPES</t>
  </si>
  <si>
    <t>Approved hinges, bolts, locks, etc ironmongery sets:</t>
  </si>
  <si>
    <t>Ironmongery type A.</t>
  </si>
  <si>
    <t>Ironmongery type B.</t>
  </si>
  <si>
    <t>Ironmongery type C.</t>
  </si>
  <si>
    <t>Ironmongery type D.</t>
  </si>
  <si>
    <t>SIGNAGE</t>
  </si>
  <si>
    <t>ASSA Abloy' or other equal and approved:</t>
  </si>
  <si>
    <t>Male indicator sign (AL5066-06ASE10).</t>
  </si>
  <si>
    <t>Female indicator sign (AL5066-06ASE11).</t>
  </si>
  <si>
    <t>Male and female sign (AL5066-06ASE12).</t>
  </si>
  <si>
    <t>First aid sign (AL5066-06ASE13).</t>
  </si>
  <si>
    <t>Paraplegic toilet sign (AL5066-06ASE14).</t>
  </si>
  <si>
    <t>BATHROOM FITTINGS</t>
  </si>
  <si>
    <t>Franke' or other equal and approved:</t>
  </si>
  <si>
    <t>200 x 85 x 140mm Deep wall mounted soap dispenser with folded front cover, cylinder lock, etc. (Product code RODX619)</t>
  </si>
  <si>
    <t>355 x 168 x 301mm Deep wall mounted waste bin (Product code RODX605)</t>
  </si>
  <si>
    <t>144 x 138 x 301mm Deep wall mounted toilet roll holder (Product code RODX672).</t>
  </si>
  <si>
    <t>200 x 295 x 165mm Deep wall mounted sanitary towel disposal and waste bin (Product code RODX611).</t>
  </si>
  <si>
    <t>245 x 140 x 167mm Deep wall mounted ' Jetsstream' airtronic hand dryersanitary towel disposal and waste bin (Product code 359989).</t>
  </si>
  <si>
    <t>750 x 90mm Stainless steel grab rail plugged (CNTX750).</t>
  </si>
  <si>
    <t>750 x 90mm Stainless steel grab rail plugged (CNTXPAR).</t>
  </si>
  <si>
    <t>BILL NO.9 : STRUCTURAL STEELWORK (PROVISIONAL)</t>
  </si>
  <si>
    <t>(CPAP WORKGROUP NO.134 UNLESS OTHERWISE STATED)</t>
  </si>
  <si>
    <t>Descriptions of bolts shall be deemed to include nuts and washers.</t>
  </si>
  <si>
    <t>Descriptions of L-shaped and U-shaped anchor bolts shall be deemed to include bending, threading, nuts and washers and embedding in concrete.</t>
  </si>
  <si>
    <t>Descriptions of expansion anchors and bolts and chemical anchors and bolts shall be deemed to include nuts, washers and mortices in brickwork or concrete.</t>
  </si>
  <si>
    <t>Paint Specification:</t>
  </si>
  <si>
    <t>Paint specification as per Engineer Project Construction Notes issued together with these Bills of quantities for tender purposes.</t>
  </si>
  <si>
    <t>GALVANISED STEEL COLUMNS, BEAMS, ETC.</t>
  </si>
  <si>
    <t>Welded and bolted beams, columns in single lengths with flat section bearer and connection plates, cleats, etc bolted or fixed to concrete or brickwork or steelwork:</t>
  </si>
  <si>
    <t>IPE 140 I-section rafters.</t>
  </si>
  <si>
    <t>IPE 140 I-section beam.</t>
  </si>
  <si>
    <t>IPE 200 I-section beam.</t>
  </si>
  <si>
    <t>140 x 60 x 16kg/m Channel beam.</t>
  </si>
  <si>
    <t>50 x 3mm Circular hollow section bracing.</t>
  </si>
  <si>
    <t>60 x 60 x 5mm Angle bracing.</t>
  </si>
  <si>
    <t>50 x 50 x 3mm Angle bracing.</t>
  </si>
  <si>
    <t>L-Shaped shoe of 225 x 12mm and 485 x 12mm plate 710mm girth.</t>
  </si>
  <si>
    <t>203 x 133mm x 25kg/m H-section columns.</t>
  </si>
  <si>
    <t>114 x 4.5mm Circular hollow section columns.</t>
  </si>
  <si>
    <t>64 x 3.5mm Circular hollow section stub columns.</t>
  </si>
  <si>
    <t>Shaped connection plates, cleats, etc.</t>
  </si>
  <si>
    <t>Bolts to columns, beams, etc:</t>
  </si>
  <si>
    <t>High tensile bolts.</t>
  </si>
  <si>
    <t>M20 'Hilti' HVU with HAS rod injector or other equal and approved adhesive anchor.</t>
  </si>
  <si>
    <t>Set of four 20mm diameter holding bolts each 1000mm long, including 60 x 60 x 8mm angle section framing around bottom, 40 x 5mm flat framing around top welded on and cast into top of concrete.</t>
  </si>
  <si>
    <t>GALVANISED PURLINS, GIRTS, BRACING, ETC</t>
  </si>
  <si>
    <t>Purlins and girts bolted to steel:</t>
  </si>
  <si>
    <t>125 x 75 x 20 x 2.5 Cold formed lipped channel purlin.</t>
  </si>
  <si>
    <t>125 x 75 x 20 x 2.5 Cold formed lipped channel trimmer.</t>
  </si>
  <si>
    <t>175 x 75 x 20 x 2.5 Cold formed lipped channel purlin.</t>
  </si>
  <si>
    <t>19</t>
  </si>
  <si>
    <t>175 x 75 x 20 x 2.5 Cold formed lipped channel trimmer.</t>
  </si>
  <si>
    <t>Bolts to purlins, girts, etc.</t>
  </si>
  <si>
    <t>20</t>
  </si>
  <si>
    <t>PAINTED GALVANISED STEEL TRUSSES,  ETC.</t>
  </si>
  <si>
    <t>Welded, bolted and painted roof trusses of circular hollow section rafters, rails, struts, braces, cleats, etc and flat section bearer, gusset and connection plates bolted to steel, brickwork or concrete:</t>
  </si>
  <si>
    <t>21</t>
  </si>
  <si>
    <t>Truss size approximately 7510 x 600mm high extreme ( Type T1) ( In No. 15).</t>
  </si>
  <si>
    <t>22</t>
  </si>
  <si>
    <t>Girder size approximately 7000 x 600mm high extreme ( Type G1) ( In No. 24).</t>
  </si>
  <si>
    <t>23</t>
  </si>
  <si>
    <t>Girder size approximately 3000 x 600mm high extreme ( Type G2) ( In No. 2).</t>
  </si>
  <si>
    <t>24</t>
  </si>
  <si>
    <t>Girder size approximately 3000 x 600mm high extreme ( Type G3) ( In No. 6).</t>
  </si>
  <si>
    <t>25</t>
  </si>
  <si>
    <t>Girder size approximately 2000 x 600mm high extreme ( Type G4) ( In No. 4).</t>
  </si>
  <si>
    <t>26</t>
  </si>
  <si>
    <t>Connection plates, cleats, etc.</t>
  </si>
  <si>
    <t>GALVANISED GUTTERS AND RAINWATER DOWNPIPES</t>
  </si>
  <si>
    <t>3mm Welded hot-rolled sheet gutters:</t>
  </si>
  <si>
    <t>27</t>
  </si>
  <si>
    <t>Box gutter 980mm girth, five times bent along girth.</t>
  </si>
  <si>
    <t>28</t>
  </si>
  <si>
    <t>Extra over gutter for outlet for 102mm downpipe.</t>
  </si>
  <si>
    <t>29</t>
  </si>
  <si>
    <t>Extra over gutter for stop ends.</t>
  </si>
  <si>
    <t>Welded plate rainwater pipes, etc. including holderbats, brackets, etc.</t>
  </si>
  <si>
    <t>30</t>
  </si>
  <si>
    <t>102 x 3mm x 7kg/m Circular hollow section downpipes, diversions, etc.</t>
  </si>
  <si>
    <t>31</t>
  </si>
  <si>
    <t>Extra over rainwater pipes for swanneck bend not exceeding 790mm girth.</t>
  </si>
  <si>
    <t>32</t>
  </si>
  <si>
    <t>Extra over rainwater pipes for swanneck bend not exceeding 300mm girth.</t>
  </si>
  <si>
    <t>33</t>
  </si>
  <si>
    <t>Extra over rainwater pipes for 400mm long spreader.</t>
  </si>
  <si>
    <t>34</t>
  </si>
  <si>
    <t>Extra over rainwater pipes for shoe.</t>
  </si>
  <si>
    <t>BILL NO.10 : METALWORK (PROVISIONAL)</t>
  </si>
  <si>
    <t>(CPAP WORKGROUP NO.136 UNLESS OTHERWISE STATED)</t>
  </si>
  <si>
    <t>Metalwork described as holed for bolt(s) shall be deemed to exclude the bolts unless otherwise described.</t>
  </si>
  <si>
    <t>References in brackets in the descriptions etc refer to the Architect's drawings or details issued togther with these Bills of Quantities for tender purposes.</t>
  </si>
  <si>
    <t>BRUSHED STAINLESS STEEL (GRADE 304)</t>
  </si>
  <si>
    <t>Welded and bolted lean rails, seats:</t>
  </si>
  <si>
    <t>1963mm Girth x 63mm diameter x 1.5 mm hollow section rail, with 180 x 200 x 8mm base plate, M12 chemical anchors, etc. Complete (refer drawing RRT/AR/WC/DET-604) (Type 1)</t>
  </si>
  <si>
    <t>3063mm Girth x 63mm diameter x 1.5 mm hollow section rail, with 180 x 200 x 8mm base plate, M12 chemical anchors, etc. Complete (refer drawing RRT/AR/WC/DET-604) (Type 2)</t>
  </si>
  <si>
    <t>Seat with 50 x 1.6mm diamater framing, seating, 1.6mm perforated seating, 5mm EPDM rubber fixed to steel plate, etc. Complete (refer drawing RRT/AR/WC/DET-606)</t>
  </si>
  <si>
    <t>GALVANISED MILD STEEL</t>
  </si>
  <si>
    <t>Welded and bolted threshold plates:</t>
  </si>
  <si>
    <t>Door threshold plate with 50 x 50 x 5mm and 25 x 25 x 3mm angle framing all around with 100 x 90 x 5mm fixing lugs, 20 x 10mm flat bar, 5mm plate, 5mm EPDM rubber fixed to steel plate, etc. Complete (refer drawing RRT/AR/WC/DET-603)</t>
  </si>
  <si>
    <t>1,6mm Rebated frames suitable for half brick walls:</t>
  </si>
  <si>
    <t>Frame for door size 900 x 2100mm high.</t>
  </si>
  <si>
    <t>1,6mm Rebated frames suitable for 280mm hollow brick walls:</t>
  </si>
  <si>
    <t>STEEL WINDOWS AND DOORS</t>
  </si>
  <si>
    <t>ALUMINIUM WINDOWS, DOORS, ETC (CPAP WORK GROUP NO. 140)</t>
  </si>
  <si>
    <t>DESIGN, SUPPLY AND INSTALLATION OF CURTAIN WALLS, ETC</t>
  </si>
  <si>
    <t>The tenderer shal undertake full design responsibility of these shopfronts and shal indemnify the professional design team of all deign responsibility. The Architect drawings are for design intent only and approval of shop drawings will only be to ensure that this design proposal is maintaned. The approval of shop drawings shall not alleviate the contractor of his responsibility.</t>
  </si>
  <si>
    <t>Where the design requires approval by specialist consultant (i.e. façade engineer, etc.) the tenderer shall allow the cost hereof within his/her tender offer.</t>
  </si>
  <si>
    <t>All fitting and fixing details shall be in accordance with the contractors specialist design and approved by the Architects.</t>
  </si>
  <si>
    <t>All butt joints to sealed with an approved silicone sealant with the minimum tensile strength of 1.0Mpa.</t>
  </si>
  <si>
    <t>Glass specification:</t>
  </si>
  <si>
    <t>The specialist glazing contractor shall ensure that he/she prepares or has prepared on his/her behalf, in response to the requirements of the glazed façade Performance Specification, a detailed engineering design, together with shop-drawings of the said façade. Detailed shop-drawings together with the specifications of the glass and framing proposed, shall be submitted to the Project Architect (ARG Design) for approval. No work shall be put in hand until written appoval has been received. The said glazed façade design, drawings and specifications submitted for approval shall be endorsed by a suitable qualified and competed structural façade engineer employed or retained by the glazing contractor for that purpose.</t>
  </si>
  <si>
    <t>Notes:</t>
  </si>
  <si>
    <t>Tenderes are to note that all dimensions indicated on these tender drawings are approximate only. The successful tenderer will be required to undertake an on site measurement of openings prior to fabrication of aluminium elements. No claim will be entertained should he/she fail to do so.</t>
  </si>
  <si>
    <t>Tenderers are to allow for approved sealants on both sides around windows, doors, shopfronts, etc.</t>
  </si>
  <si>
    <t>Glazing:</t>
  </si>
  <si>
    <t>All glazing shall conform to the national regulations.</t>
  </si>
  <si>
    <t>Glazing shall comply with SAGGA regulations. Glass perfomance glass as shown in drawings. Glass thickness shall comply with SAGGA regulation.</t>
  </si>
  <si>
    <t>Dove Grey' powder coated aluminium windows glazed as per Architect's specification, including iromongery, approved sealant all around on both sides, etc plugged to brickwork or concrete:</t>
  </si>
  <si>
    <t>Window size 3285 x 970mm high (Type W01).</t>
  </si>
  <si>
    <t>Window size 2000 x 970mm high (Type W02).</t>
  </si>
  <si>
    <t>Window size 3186 x 970mm high (Type W03).</t>
  </si>
  <si>
    <t>Window size 2252 x 2930mm high (Type W04).</t>
  </si>
  <si>
    <t>Window size 4485 x 1970mm high (Type W05).</t>
  </si>
  <si>
    <t>Window size 995 x 1000mm high (Type W06 and W09).</t>
  </si>
  <si>
    <t>L-shaped window 5480mm girth x 1700mm high with bullet proof glass (Type W07 and W10).</t>
  </si>
  <si>
    <t>Window 2510mm x 1970mm high (Type W10).</t>
  </si>
  <si>
    <t>Window 1846mm x 2003mm high (Type W11).</t>
  </si>
  <si>
    <t>Window 9200mm x 1940mm high (Type W12).</t>
  </si>
  <si>
    <t>Window 1530mm x 1460mm high (Type W15).</t>
  </si>
  <si>
    <t>Window 2390mm x 670mm high (Type W08).</t>
  </si>
  <si>
    <t>Window 4812mm x 670mm high (Type W09).</t>
  </si>
  <si>
    <t>Window 1950mm x 1500mm high (Elevation platform 1 and 3).</t>
  </si>
  <si>
    <t>Window 2065mm x 1500mm high (Elevation platform 2).</t>
  </si>
  <si>
    <t>Window 2165mm x 1500mm high (Elevation platform 1).</t>
  </si>
  <si>
    <t>Window 2785mm x 1500mm high (Elevation platform 4).</t>
  </si>
  <si>
    <t>Window 2870mm x 1500mm high (Elevation platform 3).</t>
  </si>
  <si>
    <t>Window 3880mm x 1500mm high (Elevation platform 3).</t>
  </si>
  <si>
    <t>Window 4150mm x 1500mm high (Elevation platform 1, 2, 3 and 4).</t>
  </si>
  <si>
    <t>Window 5310mm x 1500mm high (Elevation platform 4).</t>
  </si>
  <si>
    <t>High level window 15800mm x 670mm high (Elevation platform 1).</t>
  </si>
  <si>
    <t>High level window 14200mm x 670mm high (Elevation platform 2).</t>
  </si>
  <si>
    <t>High level window 18520mm x 670mm high (Elevation platform 3 and 4).</t>
  </si>
  <si>
    <t>Frost International' or other equal and approved</t>
  </si>
  <si>
    <t>Automatic double sliding door size 1900 x 2100mm high (Type D01, D02, D03, D17, D18, D19, D20, D21, D22, D23).</t>
  </si>
  <si>
    <t>NATURAL ANODISED ALUMINIUM LOUVRE UNITS (CPAP WORK GROUP NO. 140)</t>
  </si>
  <si>
    <t>Trox' or other equal and approved louvres including ironmongery, etc plugged to brickwork or concrete:</t>
  </si>
  <si>
    <t>Louvre unit for 900 x 1500mm high opening (Type FPW14).</t>
  </si>
  <si>
    <t>Louvre unit for 900 x 1500mm high opening (Type FPW19).</t>
  </si>
  <si>
    <t>SECURITY PAYROLL WINDOWS</t>
  </si>
  <si>
    <t>Gunnebo' or other equal and approved security payroll windows for indoor use suitable for 230mm walls, fixed to brickwork or concrete:</t>
  </si>
  <si>
    <t>Window size 1450 x 1200mm high.</t>
  </si>
  <si>
    <t>35</t>
  </si>
  <si>
    <t>Window size 4750 x 1200mm high.</t>
  </si>
  <si>
    <t>SECURITY SAFE, ETC.</t>
  </si>
  <si>
    <t>Gunnebo' or other equal and approved epoxy power coated security safe including lock, bolts, etc fixed or bolted to brickwork or concrete in accordance with the manufacturers specifications:</t>
  </si>
  <si>
    <t>36</t>
  </si>
  <si>
    <t>490 x 550 675mm High sate (380kg).</t>
  </si>
  <si>
    <t>BILL NO.11 : PLASTERING (PROVISIONAL)</t>
  </si>
  <si>
    <t>(CPAP WORK GROUP NO.142 UNLESS OTHERWISE STATED)</t>
  </si>
  <si>
    <t>SCREEDS</t>
  </si>
  <si>
    <t>Screeds on concrete:</t>
  </si>
  <si>
    <t>30mm Thick on floors and landings.</t>
  </si>
  <si>
    <t>Average 75mm thick on floors to falls and currents.</t>
  </si>
  <si>
    <t>GRANOLITHIC</t>
  </si>
  <si>
    <t>Untinted granolithic on concrete:</t>
  </si>
  <si>
    <t>Skirtings 100mm high.</t>
  </si>
  <si>
    <t>INTERNAL PLASTER</t>
  </si>
  <si>
    <t>Cement plaster on brickwork:</t>
  </si>
  <si>
    <t>On walls.</t>
  </si>
  <si>
    <t>On narrow widths.</t>
  </si>
  <si>
    <t>Cement plaster on concrete:</t>
  </si>
  <si>
    <t>On projecting and isolated beams.</t>
  </si>
  <si>
    <t>EXTERNAL PLASTER</t>
  </si>
  <si>
    <t>On projecting and isolated columns.</t>
  </si>
  <si>
    <t>On circular walls.</t>
  </si>
  <si>
    <t>BILL NO.12 : TILING (PROVISIONAL)</t>
  </si>
  <si>
    <t>(CPAP WORK GROUP NO.144 UNLESS OTHERWISE STATED)</t>
  </si>
  <si>
    <t>Unless described as fixed with adhesive to plaster (plaster elsewhere measured), descriptions of tiling on brick or concrete walls, columns, etc., shall be deemed to include 1:4 cement plaster backing and descriptions of tiling on concrete floors etc. shall be deemed to include 1:3 plaster bedding.</t>
  </si>
  <si>
    <t>WALL TILING</t>
  </si>
  <si>
    <t>300 x 600 x 10mm  'Granitogres' (Code: LGG4FI.CAR36) or other equal and approved full body porcelain tiles fixed with approved adhesive to plaster (plaster elsewhere measured) and flush pointed with approved waterproof jointing compound:</t>
  </si>
  <si>
    <t>On walls in isolated panels, splashbacks, etc.</t>
  </si>
  <si>
    <t>In isolated panels, splashbacks, etc.</t>
  </si>
  <si>
    <t>FLOOR TILING</t>
  </si>
  <si>
    <t>300 x 600 x 10mm 'Granitogres' (Code: LGG4FI.CAR36) or other equal and approved full body porcelain tiles fixed with approved adhesive to screed (screeds elsewhere measured) and flush pointed with approved waterproof jointing compound:</t>
  </si>
  <si>
    <t>On floors and landings, etc.</t>
  </si>
  <si>
    <t>On borders/ bands not exceeding 300mm wide.</t>
  </si>
  <si>
    <t>300 x 600 x 10mm 'Park' tactile (Code: GCIPG33.CA) or other equal and approved full body porcelain tiles fixed with approved adhesive to screed (screeds elsewhere measured) and flush pointed with approved waterproof jointing compound:</t>
  </si>
  <si>
    <t>On floors in isolated panles, borders, bands, etc.</t>
  </si>
  <si>
    <t>BILL NO.13 : PLUMBING AND DRAINAGE (PROVISIONAL)</t>
  </si>
  <si>
    <t>(CPAP WORKGROUP NO.148 UNLESS OTHERWISE STATED)</t>
  </si>
  <si>
    <t>uPVC pipes and fittings:</t>
  </si>
  <si>
    <t>Sewer and drainage pipes and fittings shall be jointed and sealed with butyl rubber rings.</t>
  </si>
  <si>
    <t>Soil, waste and vent pipes and fittings shall be solvent weld jointed.</t>
  </si>
  <si>
    <t>Copper pipes:</t>
  </si>
  <si>
    <t>Pipes shall be hard drawn and half-hard pipes of the class stated. Class 0 (thin walled hard drawn) pipes shall not be bent. Class 1 (thin walled half-hard), class 2 (half-hard) and class 3 (heavy walled half-hard) pipes shall only be bent with benders with inner and outer formers. Fittings to copper waste, vent and anti-syphon pipes, capillary solder fittings and compression fittings shall be approved type. Capillary solder fittings shall comply with ISO 2016. Only compression fittings shall be used in walls or in ground.</t>
  </si>
  <si>
    <t>Fixing of pipes:</t>
  </si>
  <si>
    <t>Unless specifically otherwise stated, descriptions of pipes shall be deemed to include for fixing to walls etc. Casting in, building in or suspending not exceeding 1000mm below suspension level.</t>
  </si>
  <si>
    <t>Reducing fittings:</t>
  </si>
  <si>
    <t>Where fittings have reducing ends or branches they are described as 'reducing'. In the case of pipes with diameters not exceeding 60mm only the largest end or branch size is given. Should the Contractor wish to use other fittings and bushes or reducers he may do so on the understanding that no claim in this regard will be entertained. In the case of pipes with diameters exceeding 60mm all sizes are given and no claim for extra bushes, reducers, etc will be entertained.</t>
  </si>
  <si>
    <t>Excavations:</t>
  </si>
  <si>
    <t>No claim for rock excavation will be entertained unless the Contractor has timeously notified the quantity surveyor thereof prior to backfilling.</t>
  </si>
  <si>
    <t>Soft rock' and 'hard rock' shall be as defined in 'Earthworks'.</t>
  </si>
  <si>
    <t>Laying, backfilling, bedding, etc of pipes:</t>
  </si>
  <si>
    <t>Pipes shall be laid and bedded and trenches shall be carefully backfilled in accordance with manufacturers' instructions.</t>
  </si>
  <si>
    <t>Where no manufacturers' instructions exist pipes shall be laid in accordance with clauses 5.1 and 5.2 of each of the following: SABS 1200 L : Medium pressure pipelines  LD : Sewers  LE : Stormwater drainage  Pipe trenches etc shall be backfilled in accordance with clause 3, 5.5, 5.6, 5.7 and 7 of SABS 1200 DB: Earthworks (Pipe trenches)</t>
  </si>
  <si>
    <t>Flush pans:</t>
  </si>
  <si>
    <t>Flush pans shall have straight or side outlets and 'P' or 'S' traps as necessary.</t>
  </si>
  <si>
    <t>Stainless steel basins, sinks, wash troughs, urinals, etc:</t>
  </si>
  <si>
    <t>Stainless steel for economybasins, domestic sinks, worktops and wash troughs shall be type 430 (17/0):</t>
  </si>
  <si>
    <t>Stainless steel for urinals, basins, quality sinks, wash trough, institutional equipment, etc shall be type 304 (18/8):</t>
  </si>
  <si>
    <t>Units shall have standard aprons on all exposed edges and tiling keys against walls where applicable.</t>
  </si>
  <si>
    <t>Waste unions:</t>
  </si>
  <si>
    <t>Descriptions of waste unions shall be deemed to include rubber or vulcanite plugs and chains fixed to fittings.</t>
  </si>
  <si>
    <t>SANITARY FITTINGS</t>
  </si>
  <si>
    <t>Franke' or other equal and approved stainless steel:</t>
  </si>
  <si>
    <t>Wash hand basin size 420 x 340 x 185mm, with one taphole on and including galvanised mild steel backets, fixing bolts, 50mm splashbacks etc.</t>
  </si>
  <si>
    <t>Single washtrough and drainer size 600 x 500 x 240mm deep overall on and including galvanised mild steel brackets, fixing bolts, tap eagle bracket etc.</t>
  </si>
  <si>
    <t>Drop-in sink and drainer with single end bowl size 535 x 900mm long.</t>
  </si>
  <si>
    <t>Back entry barron bowl urinal size approximately 316 x 425 x 241mm complete with 40mm waste, including mounting bracket, junior flush master, spreader, etc.</t>
  </si>
  <si>
    <t>Wall mounted stainless steel wc suite (product code HDT X592) comprising concealed 'Geberit' or other equal and approved cistern, including brushed stainless steel actuator, 'Estonia soft self closing toilet seat, etc.</t>
  </si>
  <si>
    <t>WASTE UNIONS ETC</t>
  </si>
  <si>
    <t>Chromium plated brass:</t>
  </si>
  <si>
    <t>32mm Basin waste union.</t>
  </si>
  <si>
    <t>38mm Bath or sink waste union.</t>
  </si>
  <si>
    <t>TRAPS ETC</t>
  </si>
  <si>
    <t>UPVC:</t>
  </si>
  <si>
    <t>32mm Deep seal 'P' trap.</t>
  </si>
  <si>
    <t>40mm Deep seal 'P' trap.</t>
  </si>
  <si>
    <t>32mm Bottle trap.</t>
  </si>
  <si>
    <t>38mm Bottle trap.</t>
  </si>
  <si>
    <t>TAPS, VALVES, ETC</t>
  </si>
  <si>
    <t>Brass:</t>
  </si>
  <si>
    <t>15mm Hose bibtap.</t>
  </si>
  <si>
    <t>28mm Stopcock.</t>
  </si>
  <si>
    <t>15mm Chromium plated mixer tap with airator, intergrated flow controler, etc.</t>
  </si>
  <si>
    <t>400KPa pressure reducing valve.</t>
  </si>
  <si>
    <t>Vacuum breaker.</t>
  </si>
  <si>
    <t>SANITARY PLUMBING</t>
  </si>
  <si>
    <t>uPVC pipes:</t>
  </si>
  <si>
    <t>40mm Pipes.</t>
  </si>
  <si>
    <t>50mm Pipes.</t>
  </si>
  <si>
    <t>75mm Pipes laid in and including trenches not exceeding 1000mm deep, including excavation, backfilling, compaction, etc.</t>
  </si>
  <si>
    <t>110mm Pipes laid in and including trenches not exceeding 1000mm deep, including excavation, backfilling, compaction, etc.</t>
  </si>
  <si>
    <t>Extra over uPVC pipes for fittings:</t>
  </si>
  <si>
    <t>50mm Reducer.</t>
  </si>
  <si>
    <t>40mm Bend.</t>
  </si>
  <si>
    <t>50mm Bend.</t>
  </si>
  <si>
    <t>110mm Bend.</t>
  </si>
  <si>
    <t>50mm Junction.</t>
  </si>
  <si>
    <t>110mm Junction.</t>
  </si>
  <si>
    <t>110mm Double junction.</t>
  </si>
  <si>
    <t>110mm Reducing junction.</t>
  </si>
  <si>
    <t>110mm Pan connector.</t>
  </si>
  <si>
    <t>110mm Gulley.</t>
  </si>
  <si>
    <t>Testing waste pipe system.</t>
  </si>
  <si>
    <t>WATER SUPPLIES</t>
  </si>
  <si>
    <t>Class 2 copper pipes:</t>
  </si>
  <si>
    <t>15mm Pipes.</t>
  </si>
  <si>
    <t>22mm Pipes.</t>
  </si>
  <si>
    <t>Extra over class 2 copper pipes for brass compression fittings:</t>
  </si>
  <si>
    <t>15mm Fittings.</t>
  </si>
  <si>
    <t>22mm Fittings.</t>
  </si>
  <si>
    <t>Sundries:</t>
  </si>
  <si>
    <t>Testing water pipe system.</t>
  </si>
  <si>
    <t>ELECTRIC WATER HEATERS</t>
  </si>
  <si>
    <t>Approved:</t>
  </si>
  <si>
    <t>37</t>
  </si>
  <si>
    <t>150 Liter 400Kpa vertical electric water heater in duct, service supply and overflow pipes fixed complete with and including galvanised sheet iron drip tray with 75mm welded turn-ups all round and outlet.</t>
  </si>
  <si>
    <t>38</t>
  </si>
  <si>
    <t>10 Liter 400Kpa under counter electric water heater, including overflow pipes, etc. fixed complete.</t>
  </si>
  <si>
    <t>BILL NO.14 : PAINTWORK (PROVISIONAL)</t>
  </si>
  <si>
    <t>(CPAP WORKGROUP NO.152 UNLESS OTHERWISE STATED)</t>
  </si>
  <si>
    <t>PAINTWORK ETC TO NEW WORK</t>
  </si>
  <si>
    <t>ON FLOATED PLASTER</t>
  </si>
  <si>
    <t>One coat masonry primer and two coats superior quality, low sheed, washable, pure acrylic emulsion paint:</t>
  </si>
  <si>
    <t>On internal walls.</t>
  </si>
  <si>
    <t>On external walls.</t>
  </si>
  <si>
    <t>ON PLASTERBOARD, ETC.</t>
  </si>
  <si>
    <t>One coat masonry primer and two coats high quality matt acrylic topcoat paint with a good wipeability and hiding power paint:</t>
  </si>
  <si>
    <t>On internal partitions.</t>
  </si>
  <si>
    <t>On ceilings.</t>
  </si>
  <si>
    <t>ON METAL</t>
  </si>
  <si>
    <t>One coat waterbased metal primer, one coat universal undercoat and two coats pure gloss enamel paint:</t>
  </si>
  <si>
    <t>On door frames.</t>
  </si>
  <si>
    <t>On doors.</t>
  </si>
  <si>
    <t>ON WOOD</t>
  </si>
  <si>
    <t>One coat woodprimer:</t>
  </si>
  <si>
    <t>On backs of frames, linings, etc. not exceeding 300mm wide.</t>
  </si>
  <si>
    <t>One coat primer one coat universal undercoat and two coats gloss:</t>
  </si>
  <si>
    <t>Three coats interior wood varnish:</t>
  </si>
  <si>
    <t>On skirtings, rails, etc. not exceeding 300 mm girth.</t>
  </si>
  <si>
    <t>BILL NO.15 : EXTERNAL WORKS (PROVISIONAL)</t>
  </si>
  <si>
    <t>(CPAP WORK GROUP No. 104 UNLESS OTHERWISE STATED)</t>
  </si>
  <si>
    <t>Nature of ground:</t>
  </si>
  <si>
    <t>The nature of the ground is assumed to be loose sandy material, therefore earth, but possibly interspersed with hard rock or soft rock.</t>
  </si>
  <si>
    <t>Carting away of excavated material:</t>
  </si>
  <si>
    <t>Descriptions of carting away of excavated material shall be deemed to include loading excavated material onto trucks directly from the excavations or, alternatively, from stock piles situated on the building site.</t>
  </si>
  <si>
    <t>Filling, etc:</t>
  </si>
  <si>
    <t>Prices for filling and backfilling shall include for all selection and any multiple handling of material etc.</t>
  </si>
  <si>
    <t>Where kerbstones, blocks, etc. Are laid in ground, description are deemed to include necessary, filling, compaction etc.</t>
  </si>
  <si>
    <t>LINKS, WALKWAYS, ETC.</t>
  </si>
  <si>
    <t>Excavation, filling, etc.</t>
  </si>
  <si>
    <t>Excavation in earth not exceeding 2000mm deep:</t>
  </si>
  <si>
    <t>Reduced levels under floors.</t>
  </si>
  <si>
    <t>Extra over all excavations carting away:</t>
  </si>
  <si>
    <t>Surplus material from excavation and or stockpiles on site.</t>
  </si>
  <si>
    <t>Approved cohesionless sand filling supplied and carted onto site by contractor compacted to 100% Mod AASHTO density:</t>
  </si>
  <si>
    <t>Keep excavations free of water:</t>
  </si>
  <si>
    <t>Keeping excavations free of all water other than subterranean water.</t>
  </si>
  <si>
    <t>Compaction of surfaces:</t>
  </si>
  <si>
    <t>Compaction of ground surface under floors etc, including scarifying for a depth of 150mm, breaking down oversize material, adding suitable material where necessary and compacting to 98% Mod AASHTO density.</t>
  </si>
  <si>
    <t>Prescribed density test on filling.</t>
  </si>
  <si>
    <t>Modified AASHTO density test.</t>
  </si>
  <si>
    <t>FENCING (CPAP Work Group No. 136)</t>
  </si>
  <si>
    <t>Betafence' or other equal and approved high tensile wire mesh panel fencing:</t>
  </si>
  <si>
    <t>Security fencing approximately 1920mm high, including 40 x 40 x 3mm galvanised mild steel angle top and bottom rails, including all necessary bolts, plates, screws, etc complete.</t>
  </si>
  <si>
    <t>70 x 70 x 6mm Galvanised mild steel angle iron post approximately 1820mm long including base plate bolted into concrete.</t>
  </si>
  <si>
    <t>Single gate size 900 x 1820mm high overall complete.</t>
  </si>
  <si>
    <t>Double gate size 1800 x 1820mm high overall complete.</t>
  </si>
  <si>
    <t>PAVING ETC</t>
  </si>
  <si>
    <t>Earthworks (CPAP Work Group No.104)</t>
  </si>
  <si>
    <t>Extra over all excavations for carting away:</t>
  </si>
  <si>
    <t>Earthfilling supplied and caterd onto site by the contractor compacted to 98% MOD AASHTO density:</t>
  </si>
  <si>
    <t>Under floors, etc.</t>
  </si>
  <si>
    <t>Gravel (2% cement sand stabilized) in accordance with SABS 1200 DM.</t>
  </si>
  <si>
    <t>Masonry (CPAP Work Group No.118)</t>
  </si>
  <si>
    <t>Brick Paving</t>
  </si>
  <si>
    <t>220 x 110 x 60 'Corobrick Chamoagne Paver' or other equal and approved paving bricks 220 x 100 x 50mm with butt joints on 20mm thick river sand bed with sand and cement mixture swept into joints and hosed down:</t>
  </si>
  <si>
    <t>Paving in herringbone patten.</t>
  </si>
  <si>
    <t>220 x 60 x 60 'Corobrick Onyx Piazza' or other equal and approved paving bricks, with butt joints on 20mm thick river sand bed with sand and cement mixture swept into joints and hosed down:</t>
  </si>
  <si>
    <t>221mm Wide brick-on-flat header course borders, bands etc on and including 250 x 150mm thick unreinforced concrete bedding, haunching, etc, including excavation, backfilling, etc.</t>
  </si>
  <si>
    <t>500mm Wide brick-on-flat header course borders, bands etc on and including 250 x 150mm thick unreinforced concrete bedding, haunching, etc, including excavation, backfilling, etc.</t>
  </si>
  <si>
    <t>300 x 300 x 60 'Tactile' or other equal and approved paving bricks, with butt joints on 20mm thick river sand bed with sand and cement mixture swept into joints and hosed down:</t>
  </si>
  <si>
    <t>500mm Wide directional brick-on-flat header course borders, bands etc on and including 250 x 150mm thick unreinforced concrete bedding, haunching, etc, including excavation, backfilling, etc.</t>
  </si>
  <si>
    <t>500mm Wide warning brick-on-flat header course borders, bands etc on and including 500 x 150mm thick unreinforced concrete bedding, haunching, etc, including excavation, backfilling, etc.</t>
  </si>
  <si>
    <t>BILL NO.16 : PROVISIONAL SUMS</t>
  </si>
  <si>
    <t>The Tenderer is referred to the relevant Clauses in the separate document Model Preambles for Trades (2008 Edition) and to the Supplementary Preambles which are incorporated at the front of this Bill of Quantities.</t>
  </si>
  <si>
    <t>Note: All Provisional Sums are NETT i.e. there is no cash discount.</t>
  </si>
  <si>
    <t>ARTWORK</t>
  </si>
  <si>
    <t>Provide the amount of R 200 000.00 (Two hundred thousand Rand) for Artwork</t>
  </si>
  <si>
    <t>Profit on above item (    %).</t>
  </si>
  <si>
    <t>Attendance on ditto (    %).</t>
  </si>
  <si>
    <t>ELECTRICAL INSTALLATION</t>
  </si>
  <si>
    <t>Provide the amount of R3 000 000.00 (Three milllion Rand) for Electrical Installation.</t>
  </si>
  <si>
    <t>Profit on above item (     %).</t>
  </si>
  <si>
    <t>Attendance on ditto (     %).</t>
  </si>
  <si>
    <t>INFORMATION BOARDS</t>
  </si>
  <si>
    <t>Provide the amount of R 150 000.00 (One hundred and fifty thousand Rand) for Information Boards</t>
  </si>
  <si>
    <t>LANDSCAPING AND IRRIGATION</t>
  </si>
  <si>
    <t>Provide the amount of R 500 000.00 (Five hundred thousand Rand) for Landscaping and Irrigation</t>
  </si>
  <si>
    <t>MECHANICAL INSTALATION</t>
  </si>
  <si>
    <t>Provide the amount of R 880 000.00 (Eight  hundred and eighty thousand Rand) for Mechanical Installation.</t>
  </si>
  <si>
    <t>Provide the amount of R 50 000.00 (Fifty thousand Rand) for Signage.</t>
  </si>
  <si>
    <t>TOTEM</t>
  </si>
  <si>
    <t>Provide the amount of R 130 000.00 (One hundred and thirty thousand Rand) for Totem.</t>
  </si>
  <si>
    <t>The following allowance will be measured and valued in accordance with these Bills of Quantities.</t>
  </si>
  <si>
    <t>BUILDERS WORK</t>
  </si>
  <si>
    <t>Provide the amount of R 350 000.00 (Three hundred and fifty thousand Rand) for Builders Work.</t>
  </si>
  <si>
    <t>Section Total</t>
  </si>
  <si>
    <t>RUSTENBURG LOCAL MUNICIPALITY</t>
  </si>
  <si>
    <t>RLM/DRT/0105/2021/22: APPOINTMENT OF CONTRACTORFOR THE CONSTRUCTION OF RUSTENBURG RAPID TRASPORT STATIONS SUPERSTRUCTURE ZONE A</t>
  </si>
  <si>
    <t>PROJECT DOCUMENT</t>
  </si>
  <si>
    <t>PRICING DATA</t>
  </si>
  <si>
    <t>( BOOK 2 OF 3)</t>
  </si>
  <si>
    <t>Rustenburg Local Municipality</t>
  </si>
  <si>
    <t>DROP DOT</t>
  </si>
  <si>
    <t>Missionary Mpheni House</t>
  </si>
  <si>
    <t>Office 10, Gateway Junction</t>
  </si>
  <si>
    <t>C/O BeyersNaude&amp; Nelson Mandela Drive Rustenburg</t>
  </si>
  <si>
    <t>Cnr Fatima &amp; Nelson Mandela</t>
  </si>
  <si>
    <t>Waterfall, Rustenburg</t>
  </si>
  <si>
    <t>PO Box 550</t>
  </si>
  <si>
    <t>Rustenburg, 0300</t>
  </si>
  <si>
    <t>Rustenburg,0300</t>
  </si>
  <si>
    <t>Contact:</t>
  </si>
  <si>
    <t>Name: Mr. Obed Moleele Telephone: 014 - 590 3035 / 3692</t>
  </si>
  <si>
    <t>Name: Mr. Oscar Ndou Telephone: 014–596 6987/ 076 779 0694</t>
  </si>
  <si>
    <r>
      <t xml:space="preserve">Tenderer _  </t>
    </r>
    <r>
      <rPr>
        <b/>
        <u/>
        <sz val="20"/>
        <color theme="1"/>
        <rFont val="Arial"/>
        <family val="2"/>
      </rPr>
      <t xml:space="preserve">  </t>
    </r>
  </si>
  <si>
    <r>
      <t xml:space="preserve">Total of the prices inclusive of value added tax: R  </t>
    </r>
    <r>
      <rPr>
        <b/>
        <u/>
        <sz val="20"/>
        <color theme="1"/>
        <rFont val="Arial"/>
        <family val="2"/>
      </rPr>
      <t xml:space="preserve">  </t>
    </r>
  </si>
  <si>
    <t>Contents</t>
  </si>
  <si>
    <t>Volume 3 – Book 1 of 3 The Tender</t>
  </si>
  <si>
    <t>Part T1: Tendering procedures</t>
  </si>
  <si>
    <t>C2.1 Pricing Assumptions</t>
  </si>
  <si>
    <r>
      <t>1.</t>
    </r>
    <r>
      <rPr>
        <sz val="14"/>
        <color theme="1"/>
        <rFont val="Arial"/>
        <family val="2"/>
      </rPr>
      <t>The Bills of Quantities have been drawn up in accordance with the “Standard System of Measuring Building Work Sixth Edition (Revised1999) published by the South African Association of Quantity Surveyors.</t>
    </r>
  </si>
  <si>
    <r>
      <t>2.</t>
    </r>
    <r>
      <rPr>
        <sz val="14"/>
        <color theme="1"/>
        <rFont val="Arial"/>
        <family val="2"/>
      </rPr>
      <t>The agreement is based on the JBCC Series 2000 Principal Building Agreement, prepared by the Joint Building Contracts Committee, Edition 5.0 (Reprint 1), July 2007. The additions, deletions and alterations to the JBCC Principal Agreement as well as the contract specific variables are as stated in the Contract Data. Only the heading and clause numbers for which allowance must be made in the Bills of Quantities are recited.</t>
    </r>
  </si>
  <si>
    <r>
      <t>3.</t>
    </r>
    <r>
      <rPr>
        <sz val="14"/>
        <color theme="1"/>
        <rFont val="Arial"/>
        <family val="2"/>
      </rPr>
      <t>The ASAQS Preliminaries compiled by the Association of South African Quantity Surveyors, November 2007, are forming part of the overall Preliminaries Bill of Quantities and the preliminaries specific variables are stated within the Preliminaries Bill of Quantities.</t>
    </r>
  </si>
  <si>
    <r>
      <t>4.</t>
    </r>
    <r>
      <rPr>
        <sz val="14"/>
        <color theme="1"/>
        <rFont val="Arial"/>
        <family val="2"/>
      </rPr>
      <t>Descriptions in the Bills of Quantities are abbreviated and comply generally with those in the “Model Preambles for Trades 2008”.</t>
    </r>
  </si>
  <si>
    <r>
      <t>5.</t>
    </r>
    <r>
      <rPr>
        <sz val="14"/>
        <color theme="1"/>
        <rFont val="Times New Roman"/>
        <family val="1"/>
      </rPr>
      <t xml:space="preserve"> </t>
    </r>
    <r>
      <rPr>
        <sz val="14"/>
        <color theme="1"/>
        <rFont val="Arial"/>
        <family val="2"/>
      </rPr>
      <t>Unless otherwise stated, items are measured net in accordance with the drawings, and no allowance is made for waste.</t>
    </r>
  </si>
  <si>
    <r>
      <t>6.</t>
    </r>
    <r>
      <rPr>
        <sz val="14"/>
        <color theme="1"/>
        <rFont val="Arial"/>
        <family val="2"/>
      </rPr>
      <t>The prices and rates to be inserted in the Bills of Quantities are to be the full inclusive prices for the work described under the several items. Such prices and rates shall cover all costs and expenses that may be required in and for the execution of the work described, and shall cover the cost of all general risks, liabilities, and obligations set forth or implied in the documents on which the tender is based, as well as overhead charges and profit. Reasonable prices shall be inserted as these will be used as a basis for assessment of payment for additional work that may have to be carried out.</t>
    </r>
  </si>
  <si>
    <r>
      <t>7.</t>
    </r>
    <r>
      <rPr>
        <sz val="14"/>
        <color theme="1"/>
        <rFont val="Arial"/>
        <family val="2"/>
      </rPr>
      <t>A price or rate is to be entered against each item in the Bills of Quantities, whether the quantities are stated or not. An item against which no price is entered will be considered to be covered by the other prices or rates in the Bills of Quantities.</t>
    </r>
  </si>
  <si>
    <r>
      <t>8.</t>
    </r>
    <r>
      <rPr>
        <sz val="14"/>
        <color theme="1"/>
        <rFont val="Times New Roman"/>
        <family val="1"/>
      </rPr>
      <t> </t>
    </r>
    <r>
      <rPr>
        <sz val="14"/>
        <color theme="1"/>
        <rFont val="Arial"/>
        <family val="2"/>
      </rPr>
      <t>Except where rates only are required, insert all amounts to be included in the total tendered price in the "Amount" column and show the corresponding total tendered price.</t>
    </r>
  </si>
  <si>
    <r>
      <t>9.</t>
    </r>
    <r>
      <rPr>
        <sz val="14"/>
        <color theme="1"/>
        <rFont val="Arial"/>
        <family val="2"/>
      </rPr>
      <t>The units of measurement described in the Bills of Quantities are metric units. Abbreviations which may be used in these Bills of Quantities are as follows:</t>
    </r>
  </si>
  <si>
    <t>mm</t>
  </si>
  <si>
    <t>=</t>
  </si>
  <si>
    <t>millimetre</t>
  </si>
  <si>
    <t>h</t>
  </si>
  <si>
    <t>hour</t>
  </si>
  <si>
    <t>metre</t>
  </si>
  <si>
    <t>kg</t>
  </si>
  <si>
    <t>kilogram</t>
  </si>
  <si>
    <t>km</t>
  </si>
  <si>
    <t>kilometre</t>
  </si>
  <si>
    <t>t</t>
  </si>
  <si>
    <t>ton (1000 kg)</t>
  </si>
  <si>
    <t>m2</t>
  </si>
  <si>
    <t>square metre</t>
  </si>
  <si>
    <t>No.</t>
  </si>
  <si>
    <t>number</t>
  </si>
  <si>
    <t>m2.pass</t>
  </si>
  <si>
    <t>square metre-pass</t>
  </si>
  <si>
    <t>sum</t>
  </si>
  <si>
    <t>lump sum</t>
  </si>
  <si>
    <t>ha</t>
  </si>
  <si>
    <t>hectare</t>
  </si>
  <si>
    <t>MN</t>
  </si>
  <si>
    <t>meganewton</t>
  </si>
  <si>
    <t>m3</t>
  </si>
  <si>
    <t>cubic metre</t>
  </si>
  <si>
    <t>MN.m</t>
  </si>
  <si>
    <t>meganewton-metre</t>
  </si>
  <si>
    <t>m3.km</t>
  </si>
  <si>
    <t>cubic metre-kilometre</t>
  </si>
  <si>
    <t>P C sum</t>
  </si>
  <si>
    <t>Prime Cost sum</t>
  </si>
  <si>
    <t>l</t>
  </si>
  <si>
    <t>litre</t>
  </si>
  <si>
    <t>Prov sum</t>
  </si>
  <si>
    <t>Provisional sum</t>
  </si>
  <si>
    <t>kl</t>
  </si>
  <si>
    <t>kilolitre</t>
  </si>
  <si>
    <t>%</t>
  </si>
  <si>
    <t>per cent</t>
  </si>
  <si>
    <t>MPa</t>
  </si>
  <si>
    <t>megapascal</t>
  </si>
  <si>
    <t>kW</t>
  </si>
  <si>
    <t>kilowatt</t>
  </si>
  <si>
    <t>Tender</t>
  </si>
  <si>
    <t>C2.1</t>
  </si>
  <si>
    <t>Part C2: Pricing Data</t>
  </si>
  <si>
    <t>Pricing Instructions</t>
  </si>
  <si>
    <t>PART NO. 1</t>
  </si>
  <si>
    <t>PRELIMINARIES</t>
  </si>
  <si>
    <t>PRELIMINARIES AND GENERAL</t>
  </si>
  <si>
    <t xml:space="preserve">Unit </t>
  </si>
  <si>
    <t xml:space="preserve">Quantity </t>
  </si>
  <si>
    <t xml:space="preserve">Rate </t>
  </si>
  <si>
    <t xml:space="preserve">Amount </t>
  </si>
  <si>
    <t>The Principal Building Agreement (JBCC Series 2000) prepared by the Joint Building Contracts Committee (Edition 5 Code 2101 - July 2007), shall be the Agreement, amended as hereinafter described.</t>
  </si>
  <si>
    <t>The Preliminaries (May 2005) 3rd Edition for use with the (JBCC Series 2000) Principal Building Agreement as recommended by the Joint Building Contracts Committee forms part of these Bills of Quantities.</t>
  </si>
  <si>
    <t>The Contractor is referred to the above-mentioned documents for full intent and meaning of each clause thereof.</t>
  </si>
  <si>
    <t>These clauses are hereinafter referred to by clause heading and number only. The Contractor shall allow opposite each clause for any cost involved in complying with such clause.</t>
  </si>
  <si>
    <t>Where standard clauses or alternatives are not entirely applicable to this contract, such modifications, corrections or supplements as will apply are given under each relevant clause heading and such modifications, corrections or supplements shall take precedence notwithstanding anything contrary contained in the above-mentioned documents</t>
  </si>
  <si>
    <t>.</t>
  </si>
  <si>
    <r>
      <t xml:space="preserve">Where an item is not relevant to this specific contract such item is marked </t>
    </r>
    <r>
      <rPr>
        <b/>
        <sz val="14"/>
        <color theme="1"/>
        <rFont val="Arial"/>
        <family val="2"/>
      </rPr>
      <t>N/A</t>
    </r>
    <r>
      <rPr>
        <sz val="14"/>
        <color theme="1"/>
        <rFont val="Arial"/>
        <family val="2"/>
      </rPr>
      <t>, signifying "not applicable".</t>
    </r>
  </si>
  <si>
    <t>PREAMBLES FOR TRADES</t>
  </si>
  <si>
    <t>The Model Preambles for Trades (2008 Edition) as published by the Association of South African Quantity Surveyors shall be deemed to be incorporated in these Bills of Quantities.</t>
  </si>
  <si>
    <t>Supplementary preambles to the Model Preambles covering clauses of a general nature, clauses pertaining to specific materials and amendments to clauses in the Model Preambles are incorporated in these Bills of Quantities to satisfy the requirements of this project.</t>
  </si>
  <si>
    <t>The contractor's prices for all items throughout these Bills of Quantities must take account of and include for all of the obligations, requirements and specifications given in the Model Preambles and in any supplementary preambles.</t>
  </si>
  <si>
    <t>SYSTEMS OF MEASURMENT</t>
  </si>
  <si>
    <t>The bills of quantities for the building works to the trunk stations have been drawn up in accordance with the 6th Edition (Revised) of the Standard System of Measuring Building Work dated 1999 and the amendments thereto.</t>
  </si>
  <si>
    <t>Page Total To Collection                                                   R</t>
  </si>
  <si>
    <t>SECTION "A" : PRINCIPAL BUILDING AGREEMENT</t>
  </si>
  <si>
    <r>
      <t xml:space="preserve">Clause 1            </t>
    </r>
    <r>
      <rPr>
        <sz val="14"/>
        <color theme="1"/>
        <rFont val="Arial"/>
        <family val="2"/>
      </rPr>
      <t>Definitions and interpretation</t>
    </r>
  </si>
  <si>
    <r>
      <t xml:space="preserve">Clause 2            </t>
    </r>
    <r>
      <rPr>
        <sz val="14"/>
        <color theme="1"/>
        <rFont val="Arial"/>
        <family val="2"/>
      </rPr>
      <t>Offer acceptance and performance</t>
    </r>
  </si>
  <si>
    <r>
      <t xml:space="preserve">Clause 3            </t>
    </r>
    <r>
      <rPr>
        <sz val="14"/>
        <color theme="1"/>
        <rFont val="Arial"/>
        <family val="2"/>
      </rPr>
      <t>Documents</t>
    </r>
  </si>
  <si>
    <t>Clause 3.1 is omitted as the employer will not be furnishing a payment guarantee.</t>
  </si>
  <si>
    <t>Clause 3.3 is amended as follows:   Where the employer requires the contractor to waive his lien or right of continuing possession of the works as stated in the schedule, the contractor shall do so prior to commencement of the works. The waiver shall be according to the JBCC Waiver of Contractors Lien form or such other form as stated in the schedule</t>
  </si>
  <si>
    <r>
      <t xml:space="preserve">Clause 4            </t>
    </r>
    <r>
      <rPr>
        <sz val="14"/>
        <color theme="1"/>
        <rFont val="Arial"/>
        <family val="2"/>
      </rPr>
      <t>Design responsibility</t>
    </r>
  </si>
  <si>
    <r>
      <t xml:space="preserve">Clause 5               </t>
    </r>
    <r>
      <rPr>
        <sz val="14"/>
        <color theme="1"/>
        <rFont val="Arial"/>
        <family val="2"/>
      </rPr>
      <t>Employer's agents</t>
    </r>
  </si>
  <si>
    <t xml:space="preserve">Allow R 10 000 for engineers telecommunication &amp; internet Montly </t>
  </si>
  <si>
    <t>Month</t>
  </si>
  <si>
    <t>Allow ONCE OFF Note Books for Engineers R 60 000.00</t>
  </si>
  <si>
    <t>Sum</t>
  </si>
  <si>
    <t>The Contractor shall price this item in relation to organogram provided in the tender and all the representatives are required as per clause 6.1 &amp; 6.2.</t>
  </si>
  <si>
    <t>months</t>
  </si>
  <si>
    <r>
      <t xml:space="preserve">Clause 7           </t>
    </r>
    <r>
      <rPr>
        <sz val="14"/>
        <color theme="1"/>
        <rFont val="Arial"/>
        <family val="2"/>
      </rPr>
      <t>Compliance with regulations</t>
    </r>
  </si>
  <si>
    <t xml:space="preserve">Without limiting the generality of the provisions of clause 7.0 of the agreement, the contractor's attention is drawn to the provisions of the Construction Regulations, 2003 issued in terms of the Occupational Health and Safety Act, 1993 in which it is specifically stated that the employer shall prepare a documented health and safety specification for the works (refer to Section C3.3 for a copy of the relevant specification) and that the employer shall ensure that the contactor has made provision for the cost of health and safety measures during the execution of the works. The contractor shall price opposite this item for compliance with the act and the regulations and the provisions of the aforementioned health and safety specification. This item shall  be cliamed in accordance with audits by the consultants. where the contractor does not comply this money may be ommitted from the claim  </t>
  </si>
  <si>
    <t xml:space="preserve">months </t>
  </si>
  <si>
    <t>Accommodation of traffics should be priced in relation to this item as form of compliance to regulations and traffic acts</t>
  </si>
  <si>
    <r>
      <t xml:space="preserve">Clause 8            </t>
    </r>
    <r>
      <rPr>
        <sz val="14"/>
        <color theme="1"/>
        <rFont val="Arial"/>
        <family val="2"/>
      </rPr>
      <t>Works risk</t>
    </r>
  </si>
  <si>
    <r>
      <rPr>
        <b/>
        <sz val="14"/>
        <color theme="1"/>
        <rFont val="Arial"/>
        <family val="2"/>
      </rPr>
      <t>Clause 9</t>
    </r>
    <r>
      <rPr>
        <sz val="14"/>
        <color theme="1"/>
        <rFont val="Arial"/>
        <family val="2"/>
      </rPr>
      <t xml:space="preserve">            Indemnities</t>
    </r>
  </si>
  <si>
    <r>
      <t xml:space="preserve">Clause 10          </t>
    </r>
    <r>
      <rPr>
        <sz val="14"/>
        <color theme="1"/>
        <rFont val="Arial"/>
        <family val="2"/>
      </rPr>
      <t>General insurances</t>
    </r>
  </si>
  <si>
    <t xml:space="preserve">Page Total To Collection                                                     R                                                        </t>
  </si>
  <si>
    <r>
      <t xml:space="preserve">Clause 11          </t>
    </r>
    <r>
      <rPr>
        <sz val="14"/>
        <color theme="1"/>
        <rFont val="Arial"/>
        <family val="2"/>
      </rPr>
      <t>Special insurances</t>
    </r>
  </si>
  <si>
    <r>
      <t xml:space="preserve">Clause 12          </t>
    </r>
    <r>
      <rPr>
        <sz val="14"/>
        <color theme="1"/>
        <rFont val="Arial"/>
        <family val="2"/>
      </rPr>
      <t>Effecting insurances</t>
    </r>
  </si>
  <si>
    <t>The contracting parties responsible for effecting the aforesaid insurances shall make available to the Principal Agent as soon as possible, documentary evidence of the insurances for approval by the other contracting parties within five (5) days. Such approval shall not be unreasonably withheld and if not dissented from within the said five (5) days, such approval shall be deemed to have been given.</t>
  </si>
  <si>
    <r>
      <t xml:space="preserve">Clause 13           </t>
    </r>
    <r>
      <rPr>
        <sz val="14"/>
        <color theme="1"/>
        <rFont val="Arial"/>
        <family val="2"/>
      </rPr>
      <t>Assignment</t>
    </r>
  </si>
  <si>
    <r>
      <t xml:space="preserve">Clause 14           </t>
    </r>
    <r>
      <rPr>
        <sz val="14"/>
        <color theme="1"/>
        <rFont val="Arial"/>
        <family val="2"/>
      </rPr>
      <t>Security ( site camp, contractor to submit the thhree quotations for approval)</t>
    </r>
  </si>
  <si>
    <r>
      <t xml:space="preserve">Clause 15           </t>
    </r>
    <r>
      <rPr>
        <sz val="14"/>
        <color theme="1"/>
        <rFont val="Arial"/>
        <family val="2"/>
      </rPr>
      <t>Preparation for and execution of the works</t>
    </r>
  </si>
  <si>
    <r>
      <t xml:space="preserve">Clause 16          </t>
    </r>
    <r>
      <rPr>
        <sz val="14"/>
        <color theme="1"/>
        <rFont val="Arial"/>
        <family val="2"/>
      </rPr>
      <t>Site and Access</t>
    </r>
  </si>
  <si>
    <t xml:space="preserve">B16-01 ( fully furnished site establishment and car ports) </t>
  </si>
  <si>
    <t>Office (interior floor furnished, office for the Engineer, boardroom, Kitchen and administartion). Including storage containers for material on site</t>
  </si>
  <si>
    <t>Car ports</t>
  </si>
  <si>
    <t xml:space="preserve">Rental for site offices </t>
  </si>
  <si>
    <t xml:space="preserve">a) Fixed Obligations:The Contractor shall price on this item in relation to general obligations </t>
  </si>
  <si>
    <t xml:space="preserve">b) Time Related Obligations: Running costs of site camp or establishment of offices. This amount shall be claimable prior to the validation of such cost by the contractor to the consultants </t>
  </si>
  <si>
    <r>
      <t xml:space="preserve">Clause 17          </t>
    </r>
    <r>
      <rPr>
        <sz val="14"/>
        <color theme="1"/>
        <rFont val="Arial"/>
        <family val="2"/>
      </rPr>
      <t>Contract instructions</t>
    </r>
  </si>
  <si>
    <t>Supervision by the Principal Agent and other Agents is intended as a means of checking the interpretation of work done and providing clarification and further information where required during the progress of the work. Supervision shall not in any way relieve the Contractor of his responsibility for ensuring that the work is carried out satisfactorily in all aspects, in good time and in accordance with the Contract. Although the Principal Agent and other Agents will make spot checks from time to time on dimensions and levels as the work proceeds, checking of the setting out, dimensions, levels and positioning of all items is the Contractor's responsibility and should any errors occur during the course of or be found after completion of the Works, the cost for remedying same will be for the Contractor's account. Allowed Sum of R 150 000.00</t>
  </si>
  <si>
    <t>The following amount shall be used in relation to contract instruction and shall be utilized upon Engineers instructions. (Allow R 150 000)</t>
  </si>
  <si>
    <r>
      <t xml:space="preserve">Clause 18          </t>
    </r>
    <r>
      <rPr>
        <sz val="14"/>
        <color theme="1"/>
        <rFont val="Arial"/>
        <family val="2"/>
      </rPr>
      <t>Setting out of the works</t>
    </r>
  </si>
  <si>
    <t>The contractor shall notify the Principal Agent if any encroachments of adjoining foundations, buildings, structures, pavements, boundaries, etc. exist in order that the necessary arrangements may be made for rectification of any such encroachments.</t>
  </si>
  <si>
    <t>Page Total To Collection                                                     R</t>
  </si>
  <si>
    <r>
      <t xml:space="preserve">Clause 19          </t>
    </r>
    <r>
      <rPr>
        <sz val="14"/>
        <color theme="1"/>
        <rFont val="Arial"/>
        <family val="2"/>
      </rPr>
      <t>Temporary Works and Plant</t>
    </r>
  </si>
  <si>
    <t>The contractor is to erect and maintain throughout the construction duration, hoarding and gated ingress and egress points to his site establishment area in accordance with the principal agent's specifications for same. All further requirements for hoardings, protection screens, gantries, tunnels, and temporary coverings required for the protection of both property and the public, and for which installation of same is dependant on the contractor's programming and method statement , as well as the included Health &amp; Safety Specification is also to be priced herein.</t>
  </si>
  <si>
    <t>The contractor is to provide suitable direction boards and/or notices advising the public of the correct and safe access routes for their proper utilisation of sectionally completed and occupied areas of the project, all to the satisfaction of the principal agent.</t>
  </si>
  <si>
    <r>
      <t xml:space="preserve">Clause 20           </t>
    </r>
    <r>
      <rPr>
        <sz val="14"/>
        <color theme="1"/>
        <rFont val="Arial"/>
        <family val="2"/>
      </rPr>
      <t>Nominated Sub-Contractors</t>
    </r>
  </si>
  <si>
    <t>There shall be no nominated sub-contractors on this contract. All sub-contractors shall therefore either be selected or domestic.</t>
  </si>
  <si>
    <r>
      <t xml:space="preserve">Clause 21          </t>
    </r>
    <r>
      <rPr>
        <sz val="14"/>
        <color theme="1"/>
        <rFont val="Arial"/>
        <family val="2"/>
      </rPr>
      <t>Selected Sub-Contractors</t>
    </r>
  </si>
  <si>
    <t>The contractor is to satisfy himself and give notice to the principal agent to such effect that tenderers to be appointed as selected subcontractors can fulfill the provisions of clauses 21.2.1. and 21.2.2 prior to the opening of the selected subcontract tenders and clause 21.3.2 is therefore not applicable.</t>
  </si>
  <si>
    <r>
      <t xml:space="preserve">Clause 22          </t>
    </r>
    <r>
      <rPr>
        <sz val="14"/>
        <color theme="1"/>
        <rFont val="Arial"/>
        <family val="2"/>
      </rPr>
      <t>Employers Direct Contractors</t>
    </r>
  </si>
  <si>
    <t xml:space="preserve">The following amount shall be claimed in relation to Direct Contractors upon Engineer's instruction. ( Allow R 150 000) </t>
  </si>
  <si>
    <t xml:space="preserve">The contractor is advised that the following works will be carried out by the Direct Contractors and the value of such work is not included in the Principal Contract:                                            
</t>
  </si>
  <si>
    <t>1)Information and Communication Technology (ITC) Components</t>
  </si>
  <si>
    <t>2)Automated Fare Collection System for Access Control and Fare Payment</t>
  </si>
  <si>
    <t>Should the Contractor be required to make good after such Direct Contracts or to carry out jobbing, etc. the contractor will be recompensed for any cost incurred by him in terms of clause 14 of the Agreement</t>
  </si>
  <si>
    <t>The contractor shall not be entitled to any percentage, profit or discount on the value of work executed by "Direct Contractors" but shall nevertheless allow these Direct Contractors to have access to the works, allocate reasonable space in the building for storage of their materials, tools and equipment, etc and co-ordinate via the Principal Agent the work of such Direct Contractors as necessary, all to the satisfaction of the Principal Agent. The Contractor shall allow the Direct Contractors, to use, free of charge, the latrine accommodation and water and power supply on site, and shall not in any way hinder or prevent the execution of their work.</t>
  </si>
  <si>
    <t>Page Total To Collection                                                    R</t>
  </si>
  <si>
    <t>1) Information and Communication Technology (ITC) Components</t>
  </si>
  <si>
    <t>The ICT Tender calls for the design, build, and operate services to be provided to the Client, for a period of 7 years that includes the following Information and Communication Technology (ICT) Components:</t>
  </si>
  <si>
    <r>
      <t>1.1)</t>
    </r>
    <r>
      <rPr>
        <sz val="14"/>
        <color theme="1"/>
        <rFont val="Times New Roman"/>
        <family val="1"/>
      </rPr>
      <t xml:space="preserve"> </t>
    </r>
    <r>
      <rPr>
        <sz val="14"/>
        <color theme="1"/>
        <rFont val="Arial"/>
        <family val="2"/>
      </rPr>
      <t>Server Computing Hardware, Software, and Services</t>
    </r>
  </si>
  <si>
    <r>
      <t>1.2)</t>
    </r>
    <r>
      <rPr>
        <sz val="14"/>
        <color theme="1"/>
        <rFont val="Times New Roman"/>
        <family val="1"/>
      </rPr>
      <t xml:space="preserve"> </t>
    </r>
    <r>
      <rPr>
        <sz val="14"/>
        <color theme="1"/>
        <rFont val="Arial"/>
        <family val="2"/>
      </rPr>
      <t>Storage Hardware, Software, and Services</t>
    </r>
  </si>
  <si>
    <r>
      <t>1.3)</t>
    </r>
    <r>
      <rPr>
        <sz val="14"/>
        <color theme="1"/>
        <rFont val="Times New Roman"/>
        <family val="1"/>
      </rPr>
      <t xml:space="preserve"> </t>
    </r>
    <r>
      <rPr>
        <sz val="14"/>
        <color theme="1"/>
        <rFont val="Arial"/>
        <family val="2"/>
      </rPr>
      <t>Workstation Computing Hardware, Software and Services</t>
    </r>
  </si>
  <si>
    <r>
      <t>1.4)</t>
    </r>
    <r>
      <rPr>
        <sz val="14"/>
        <color theme="1"/>
        <rFont val="Times New Roman"/>
        <family val="1"/>
      </rPr>
      <t xml:space="preserve"> </t>
    </r>
    <r>
      <rPr>
        <sz val="14"/>
        <color theme="1"/>
        <rFont val="Arial"/>
        <family val="2"/>
      </rPr>
      <t>Mobile Computing Hardware, Software and Services</t>
    </r>
  </si>
  <si>
    <r>
      <t>1.5</t>
    </r>
    <r>
      <rPr>
        <sz val="14"/>
        <color theme="1"/>
        <rFont val="Times New Roman"/>
        <family val="1"/>
      </rPr>
      <t xml:space="preserve"> </t>
    </r>
    <r>
      <rPr>
        <sz val="14"/>
        <color theme="1"/>
        <rFont val="Arial"/>
        <family val="2"/>
      </rPr>
      <t>Information Security Hardware, Software and Services</t>
    </r>
  </si>
  <si>
    <r>
      <t>1.6)</t>
    </r>
    <r>
      <rPr>
        <sz val="14"/>
        <color theme="1"/>
        <rFont val="Times New Roman"/>
        <family val="1"/>
      </rPr>
      <t xml:space="preserve"> </t>
    </r>
    <r>
      <rPr>
        <sz val="14"/>
        <color theme="1"/>
        <rFont val="Arial"/>
        <family val="2"/>
      </rPr>
      <t>Fibre Optic Data Communication Hardware, Software and Services</t>
    </r>
  </si>
  <si>
    <r>
      <t>1.7)</t>
    </r>
    <r>
      <rPr>
        <sz val="14"/>
        <color theme="1"/>
        <rFont val="Times New Roman"/>
        <family val="1"/>
      </rPr>
      <t xml:space="preserve"> </t>
    </r>
    <r>
      <rPr>
        <sz val="14"/>
        <color theme="1"/>
        <rFont val="Arial"/>
        <family val="2"/>
      </rPr>
      <t>Copper Data Communication Hardware, Software and Services</t>
    </r>
  </si>
  <si>
    <r>
      <t>1.8)</t>
    </r>
    <r>
      <rPr>
        <sz val="14"/>
        <color theme="1"/>
        <rFont val="Times New Roman"/>
        <family val="1"/>
      </rPr>
      <t xml:space="preserve"> </t>
    </r>
    <r>
      <rPr>
        <sz val="14"/>
        <color theme="1"/>
        <rFont val="Arial"/>
        <family val="2"/>
      </rPr>
      <t>Wireless Data Communication Hardware, Software and Services</t>
    </r>
  </si>
  <si>
    <r>
      <t>1.9)</t>
    </r>
    <r>
      <rPr>
        <sz val="14"/>
        <color theme="1"/>
        <rFont val="Times New Roman"/>
        <family val="1"/>
      </rPr>
      <t xml:space="preserve"> </t>
    </r>
    <r>
      <rPr>
        <sz val="14"/>
        <color theme="1"/>
        <rFont val="Arial"/>
        <family val="2"/>
      </rPr>
      <t>Switch Fabric Hardware, Software and Services</t>
    </r>
  </si>
  <si>
    <r>
      <t>1.10)</t>
    </r>
    <r>
      <rPr>
        <sz val="14"/>
        <color theme="1"/>
        <rFont val="Times New Roman"/>
        <family val="1"/>
      </rPr>
      <t xml:space="preserve">   </t>
    </r>
    <r>
      <rPr>
        <sz val="14"/>
        <color theme="1"/>
        <rFont val="Arial"/>
        <family val="2"/>
      </rPr>
      <t>Telephony Hardware, Software, and Services</t>
    </r>
  </si>
  <si>
    <r>
      <t>1.11)</t>
    </r>
    <r>
      <rPr>
        <sz val="14"/>
        <color theme="1"/>
        <rFont val="Times New Roman"/>
        <family val="1"/>
      </rPr>
      <t>  </t>
    </r>
    <r>
      <rPr>
        <sz val="14"/>
        <color theme="1"/>
        <rFont val="Arial"/>
        <family val="2"/>
      </rPr>
      <t>Public Annunciation (incl.Audio Induction Loops) Hardware, Software and Services</t>
    </r>
  </si>
  <si>
    <r>
      <t>1.12)</t>
    </r>
    <r>
      <rPr>
        <sz val="14"/>
        <color theme="1"/>
        <rFont val="Times New Roman"/>
        <family val="1"/>
      </rPr>
      <t>  </t>
    </r>
    <r>
      <rPr>
        <sz val="14"/>
        <color theme="1"/>
        <rFont val="Arial"/>
        <family val="2"/>
      </rPr>
      <t>Intercom Hardware, Software, and Services</t>
    </r>
  </si>
  <si>
    <r>
      <t>1.13)</t>
    </r>
    <r>
      <rPr>
        <sz val="14"/>
        <color theme="1"/>
        <rFont val="Times New Roman"/>
        <family val="1"/>
      </rPr>
      <t xml:space="preserve">   </t>
    </r>
    <r>
      <rPr>
        <sz val="14"/>
        <color theme="1"/>
        <rFont val="Arial"/>
        <family val="2"/>
      </rPr>
      <t>Variable Message Signs Hardware, Software, and Services</t>
    </r>
  </si>
  <si>
    <r>
      <t>1.14)</t>
    </r>
    <r>
      <rPr>
        <sz val="14"/>
        <color theme="1"/>
        <rFont val="Times New Roman"/>
        <family val="1"/>
      </rPr>
      <t xml:space="preserve">   </t>
    </r>
    <r>
      <rPr>
        <sz val="14"/>
        <color theme="1"/>
        <rFont val="Arial"/>
        <family val="2"/>
      </rPr>
      <t>Enterprise Resource Planning Software, Configuration, Development &amp; Services</t>
    </r>
  </si>
  <si>
    <r>
      <t>1.15)</t>
    </r>
    <r>
      <rPr>
        <sz val="14"/>
        <color theme="1"/>
        <rFont val="Times New Roman"/>
        <family val="1"/>
      </rPr>
      <t>   </t>
    </r>
    <r>
      <rPr>
        <sz val="14"/>
        <color theme="1"/>
        <rFont val="Arial"/>
        <family val="2"/>
      </rPr>
      <t>Enterprise Message Bus and Integration Software, Configuration, Development and Services</t>
    </r>
  </si>
  <si>
    <r>
      <t>1.16)</t>
    </r>
    <r>
      <rPr>
        <sz val="14"/>
        <color theme="1"/>
        <rFont val="Times New Roman"/>
        <family val="1"/>
      </rPr>
      <t xml:space="preserve">   </t>
    </r>
    <r>
      <rPr>
        <sz val="14"/>
        <color theme="1"/>
        <rFont val="Arial"/>
        <family val="2"/>
      </rPr>
      <t>Software Development and Integration Services</t>
    </r>
  </si>
  <si>
    <r>
      <t>1.17)</t>
    </r>
    <r>
      <rPr>
        <sz val="14"/>
        <color theme="1"/>
        <rFont val="Times New Roman"/>
        <family val="1"/>
      </rPr>
      <t xml:space="preserve">   </t>
    </r>
    <r>
      <rPr>
        <sz val="14"/>
        <color theme="1"/>
        <rFont val="Arial"/>
        <family val="2"/>
      </rPr>
      <t>Help Desk Software and Services</t>
    </r>
  </si>
  <si>
    <r>
      <t>1.18)</t>
    </r>
    <r>
      <rPr>
        <sz val="14"/>
        <color theme="1"/>
        <rFont val="Times New Roman"/>
        <family val="1"/>
      </rPr>
      <t xml:space="preserve">   </t>
    </r>
    <r>
      <rPr>
        <sz val="14"/>
        <color theme="1"/>
        <rFont val="Arial"/>
        <family val="2"/>
      </rPr>
      <t>Internet Access Services</t>
    </r>
  </si>
  <si>
    <t>1.19)  Offsite Web Hosting Services and</t>
  </si>
  <si>
    <t>1.20)  Information Technology Service Management Services.</t>
  </si>
  <si>
    <t>2) Automated Fare Collection System for Access Control and Fare Payment</t>
  </si>
  <si>
    <r>
      <t xml:space="preserve">The RM requires an automated Fare Collection System for access control and fare payment on its Rapid Transit System which also will interface with adjacent intelligent transport systems. The items below describe in particular the provision, installation and commissioning of the fare collection system and related ITS components particular to the functionality required at </t>
    </r>
    <r>
      <rPr>
        <b/>
        <sz val="14"/>
        <color theme="1"/>
        <rFont val="Arial"/>
        <family val="2"/>
      </rPr>
      <t>RRT Stations</t>
    </r>
    <r>
      <rPr>
        <sz val="14"/>
        <color theme="1"/>
        <rFont val="Arial"/>
        <family val="2"/>
      </rPr>
      <t>.</t>
    </r>
  </si>
  <si>
    <t>The extent of the works and access to facility can be grouped within 4 particular areas within the station precinct. All of the work below will require access to the station, electricity and personnel to use public toilets. Please find below estimated times for installation since it may vary from Contractor to Contractor.</t>
  </si>
  <si>
    <r>
      <t>A)</t>
    </r>
    <r>
      <rPr>
        <sz val="14"/>
        <color theme="1"/>
        <rFont val="Times New Roman"/>
        <family val="1"/>
      </rPr>
      <t xml:space="preserve"> </t>
    </r>
    <r>
      <rPr>
        <sz val="14"/>
        <color theme="1"/>
        <rFont val="Arial"/>
        <family val="2"/>
      </rPr>
      <t>Within the Station Kiosk; (note some of the tasks can run concurrently)</t>
    </r>
  </si>
  <si>
    <t xml:space="preserve">a) Installation of Point of Sale equipment, which includes the following: </t>
  </si>
  <si>
    <r>
      <rPr>
        <sz val="14"/>
        <color theme="1"/>
        <rFont val="Times New Roman"/>
        <family val="1"/>
      </rPr>
      <t xml:space="preserve"> </t>
    </r>
    <r>
      <rPr>
        <sz val="14"/>
        <color theme="1"/>
        <rFont val="Arial"/>
        <family val="2"/>
      </rPr>
      <t>i.) Card Office Machine and PIN Pad;</t>
    </r>
  </si>
  <si>
    <t xml:space="preserve">ii.) Credit/Debit card reader and pin pad; </t>
  </si>
  <si>
    <t>1.) 1 day to install.</t>
  </si>
  <si>
    <t xml:space="preserve">b.) Banking safe under service desk; </t>
  </si>
  <si>
    <t>i.) 2 days to install;</t>
  </si>
  <si>
    <t xml:space="preserve">c.) Hand Held Validator Docking stations mounted on wall </t>
  </si>
  <si>
    <t>i.)1 day to install;</t>
  </si>
  <si>
    <t xml:space="preserve">d.) Emergency push button override for opening of fare gates; </t>
  </si>
  <si>
    <t xml:space="preserve">B.) Station Server Room and Electrical DB location; ( 2 days) </t>
  </si>
  <si>
    <t>a.) Installation AFC equipment data connection to server;</t>
  </si>
  <si>
    <t xml:space="preserve">b.) ITS interface between bus doors and RRT station doors; </t>
  </si>
  <si>
    <t xml:space="preserve">c.) Installation of GRPS Antenna for Hand Held Validators; </t>
  </si>
  <si>
    <t>d.) Electrical connection form DB to fare gates.</t>
  </si>
  <si>
    <t>C.) Foyer area approaching the kiosk;</t>
  </si>
  <si>
    <t xml:space="preserve">a.) Installation of Card Vending Machines (CVM’s) on particular stations; </t>
  </si>
  <si>
    <t>ii.)1 day to commission and sign-off;</t>
  </si>
  <si>
    <t>b.) Data connection from CVM to station server room;</t>
  </si>
  <si>
    <t>c.) Electrical connection form CVM to station server room;</t>
  </si>
  <si>
    <t>D.) Internal station Interchange area (behind gates).</t>
  </si>
  <si>
    <t xml:space="preserve">a.) Installation of fare gates. (includes levelling platform) </t>
  </si>
  <si>
    <t>i.) 5 days to install gate;</t>
  </si>
  <si>
    <t>ii.) 1 day to commission and sign-off gate;</t>
  </si>
  <si>
    <t>c.) Electrical connection from CVM to station server room;</t>
  </si>
  <si>
    <r>
      <t xml:space="preserve">Clause 23             </t>
    </r>
    <r>
      <rPr>
        <sz val="14"/>
        <color theme="1"/>
        <rFont val="Arial"/>
        <family val="2"/>
      </rPr>
      <t>Contractor's Domestic Sub-Contractors</t>
    </r>
  </si>
  <si>
    <r>
      <t>Clause 24</t>
    </r>
    <r>
      <rPr>
        <sz val="14"/>
        <color theme="1"/>
        <rFont val="Arial"/>
        <family val="2"/>
      </rPr>
      <t xml:space="preserve">             Practical completion</t>
    </r>
  </si>
  <si>
    <r>
      <t xml:space="preserve">Clause 25             </t>
    </r>
    <r>
      <rPr>
        <sz val="14"/>
        <color theme="1"/>
        <rFont val="Arial"/>
        <family val="2"/>
      </rPr>
      <t>Works Completion</t>
    </r>
  </si>
  <si>
    <t>The Contractor shall be responsible to submit program of works highlighting completion of project. The master program shall be approved by the engineers &amp; issued to client.</t>
  </si>
  <si>
    <r>
      <t xml:space="preserve">Clause 26             </t>
    </r>
    <r>
      <rPr>
        <sz val="14"/>
        <color theme="1"/>
        <rFont val="Arial"/>
        <family val="2"/>
      </rPr>
      <t>Final completion</t>
    </r>
  </si>
  <si>
    <t>Nothing in clause 26 shall be construed so as to restrict or remove in any way the contractor's liability for any patent defects and any insufficiencies in the works or materials nor to prescribe the employers common law rights in any way.</t>
  </si>
  <si>
    <r>
      <t xml:space="preserve">Clause 27            </t>
    </r>
    <r>
      <rPr>
        <sz val="14"/>
        <color theme="1"/>
        <rFont val="Arial"/>
        <family val="2"/>
      </rPr>
      <t>Latent defects liability period</t>
    </r>
  </si>
  <si>
    <t>Clause 28              Sectional completion</t>
  </si>
  <si>
    <t xml:space="preserve">The shall be no sectional completon om this contract , works must be handed over by the completion date set aside.  </t>
  </si>
  <si>
    <t>Refer to section C4 and Contract Data for the details of the completion dates and composite route plan for the various sections and locations.</t>
  </si>
  <si>
    <r>
      <t xml:space="preserve">Clause 29             </t>
    </r>
    <r>
      <rPr>
        <sz val="14"/>
        <color theme="1"/>
        <rFont val="Arial"/>
        <family val="2"/>
      </rPr>
      <t>Revision of date for practical completion</t>
    </r>
  </si>
  <si>
    <t>An extension of the construction period will only be considered when work on the critical path of the programme for the works is affected.</t>
  </si>
  <si>
    <t>The removal and replacement of materials and/or workmanship that do not conform to description shall not constitute grounds for an extension of the construction period nor for an adjustment to the contract sum.</t>
  </si>
  <si>
    <r>
      <t xml:space="preserve">It should be noted that </t>
    </r>
    <r>
      <rPr>
        <b/>
        <sz val="14"/>
        <color theme="1"/>
        <rFont val="Arial"/>
        <family val="2"/>
      </rPr>
      <t xml:space="preserve">the site </t>
    </r>
    <r>
      <rPr>
        <sz val="14"/>
        <color theme="1"/>
        <rFont val="Arial"/>
        <family val="2"/>
      </rPr>
      <t xml:space="preserve">is situated in an area where inclement weather can normally be expected. The contractor is to allow 32 days to be lost through the above cause in the programming of the works, including </t>
    </r>
    <r>
      <rPr>
        <b/>
        <u/>
        <sz val="14"/>
        <color theme="1"/>
        <rFont val="Arial"/>
        <family val="2"/>
      </rPr>
      <t>any remedial action work</t>
    </r>
    <r>
      <rPr>
        <b/>
        <sz val="14"/>
        <color theme="1"/>
        <rFont val="Arial"/>
        <family val="2"/>
      </rPr>
      <t xml:space="preserve"> </t>
    </r>
    <r>
      <rPr>
        <sz val="14"/>
        <color theme="1"/>
        <rFont val="Arial"/>
        <family val="2"/>
      </rPr>
      <t>arising out of such inclement weather. The Contractor is to note that no claim for an extension of the contract time with relevant Preliminaries and General Costs for consequential delays as a result of inclement weather will be entertained.</t>
    </r>
  </si>
  <si>
    <t>The Contractor needs to price accordingly for this item and then claim for this item shall be evaluated fully and approved by the Engineers (15days). Exception of rain gauge readings via images and for 35mm and above.</t>
  </si>
  <si>
    <r>
      <t xml:space="preserve">Clause 30                </t>
    </r>
    <r>
      <rPr>
        <sz val="14"/>
        <color theme="1"/>
        <rFont val="Arial"/>
        <family val="2"/>
      </rPr>
      <t>Penalty for non-completion</t>
    </r>
  </si>
  <si>
    <t xml:space="preserve">The penalty of R 25 000.00 shall be charged daily in case the contractor fails to reach the preactical completion by the due date set aside.  </t>
  </si>
  <si>
    <r>
      <t xml:space="preserve">Clause 31                </t>
    </r>
    <r>
      <rPr>
        <sz val="14"/>
        <color theme="1"/>
        <rFont val="Arial"/>
        <family val="2"/>
      </rPr>
      <t>Interim payment</t>
    </r>
  </si>
  <si>
    <t>The employer shall not pay any interest on amounts payable to the contractor after the date of issue of the certificate of practical completion and clause 31.10 shall therefore not apply.</t>
  </si>
  <si>
    <t>The employer shall, however, pay interest to the contractor at the rate stipulated in clause 31.11.1 on any amount payable to the contractor more than sixty (60) days after the date of issue of the certificate of practical completion but only for such period as the settlement of the final account is delayed by the non-performance of the principal agent, or the employer or his agents. In evaluating non-performance for purposes of this clause, a reasonable time shall be allowed to the principal agent or the employer or his agents to respond to any matter brought to his/their attention and which may effect the settlement of the final account.</t>
  </si>
  <si>
    <t>The statement indicating the formulation of the payment certificate (other than the amounts due to selected sub-contractors) referred to in clause 31.13.1 will only be issued if so requested by the contractor. Any payments made by the contractor based on any information provided by the principal agent shall be at the contractor's sole risk if he had not provided the principal agent or the agents with all relevant information that could have had an effect on any amount incorporated in a payment certificate.</t>
  </si>
  <si>
    <r>
      <t xml:space="preserve">Clause 32        </t>
    </r>
    <r>
      <rPr>
        <sz val="14"/>
        <color theme="1"/>
        <rFont val="Arial"/>
        <family val="2"/>
      </rPr>
      <t>Adjustment to the contract value</t>
    </r>
  </si>
  <si>
    <t>Where prices are submitted by the contractor or selected sub-contractors during the progress of the works in respect of variations or in regard to a claim under the respect of variations or in regard to a claim under the terms of the contract and notwithstanding the fact that such prices may be used in an interim payment certificate, there is to be no presumptions of acceptance. Should the quantity surveyor wish to accept any such prices prior to the issue of the final certificate, it will be in writing.</t>
  </si>
  <si>
    <r>
      <t xml:space="preserve">Clause 33         </t>
    </r>
    <r>
      <rPr>
        <sz val="14"/>
        <color theme="1"/>
        <rFont val="Arial"/>
        <family val="2"/>
      </rPr>
      <t>Recovery of expense and loss</t>
    </r>
  </si>
  <si>
    <r>
      <t xml:space="preserve">Clause 34         </t>
    </r>
    <r>
      <rPr>
        <sz val="14"/>
        <color theme="1"/>
        <rFont val="Arial"/>
        <family val="2"/>
      </rPr>
      <t>Final account and final payment</t>
    </r>
  </si>
  <si>
    <r>
      <t xml:space="preserve">Clause 35         </t>
    </r>
    <r>
      <rPr>
        <sz val="14"/>
        <color theme="1"/>
        <rFont val="Arial"/>
        <family val="2"/>
      </rPr>
      <t>Payment to other parties</t>
    </r>
  </si>
  <si>
    <r>
      <t xml:space="preserve">Clause 36         </t>
    </r>
    <r>
      <rPr>
        <sz val="14"/>
        <color theme="1"/>
        <rFont val="Arial"/>
        <family val="2"/>
      </rPr>
      <t>Termination by employer - contractor's default</t>
    </r>
  </si>
  <si>
    <t>The Employer may terminate this contract when the contractor has  failed to reach practical completion ON THE DUE DATE . An independent party may be appointed to complete the works.</t>
  </si>
  <si>
    <r>
      <t xml:space="preserve">Clause 37         </t>
    </r>
    <r>
      <rPr>
        <sz val="14"/>
        <color theme="1"/>
        <rFont val="Arial"/>
        <family val="2"/>
      </rPr>
      <t>Termination by employer - loss and damage</t>
    </r>
  </si>
  <si>
    <r>
      <t xml:space="preserve">Clause 38         </t>
    </r>
    <r>
      <rPr>
        <sz val="14"/>
        <color theme="1"/>
        <rFont val="Arial"/>
        <family val="2"/>
      </rPr>
      <t>Termination by contractor - employer's default</t>
    </r>
  </si>
  <si>
    <r>
      <t xml:space="preserve">Clause 39         </t>
    </r>
    <r>
      <rPr>
        <sz val="14"/>
        <color theme="1"/>
        <rFont val="Arial"/>
        <family val="2"/>
      </rPr>
      <t>Termination - cessation of the works</t>
    </r>
  </si>
  <si>
    <r>
      <t xml:space="preserve">Clause 40         </t>
    </r>
    <r>
      <rPr>
        <sz val="14"/>
        <color theme="1"/>
        <rFont val="Arial"/>
        <family val="2"/>
      </rPr>
      <t>Settlement of disputes</t>
    </r>
  </si>
  <si>
    <r>
      <t xml:space="preserve">Clause 41         </t>
    </r>
    <r>
      <rPr>
        <sz val="14"/>
        <color theme="1"/>
        <rFont val="Arial"/>
        <family val="2"/>
      </rPr>
      <t>Post tender provisions</t>
    </r>
  </si>
  <si>
    <t>N/A</t>
  </si>
  <si>
    <r>
      <t xml:space="preserve">Clause 42         </t>
    </r>
    <r>
      <rPr>
        <sz val="14"/>
        <color theme="1"/>
        <rFont val="Arial"/>
        <family val="2"/>
      </rPr>
      <t>Pre-tender information                                                                                                                        Refer Section C1.2: Contract Data</t>
    </r>
  </si>
  <si>
    <t>Page Total  To Collection                                                    R</t>
  </si>
  <si>
    <t>SECTION B: PRELIMINARIES</t>
  </si>
  <si>
    <r>
      <t>1.0</t>
    </r>
    <r>
      <rPr>
        <b/>
        <sz val="14"/>
        <color theme="1"/>
        <rFont val="Times New Roman"/>
        <family val="1"/>
      </rPr>
      <t xml:space="preserve">  </t>
    </r>
    <r>
      <rPr>
        <b/>
        <sz val="14"/>
        <color theme="1"/>
        <rFont val="Arial"/>
        <family val="2"/>
      </rPr>
      <t>DEFINITIONS AND INTERPRETATION</t>
    </r>
  </si>
  <si>
    <r>
      <t>1.1</t>
    </r>
    <r>
      <rPr>
        <b/>
        <sz val="14"/>
        <color theme="1"/>
        <rFont val="Times New Roman"/>
        <family val="1"/>
      </rPr>
      <t xml:space="preserve">  </t>
    </r>
    <r>
      <rPr>
        <sz val="14"/>
        <color theme="1"/>
        <rFont val="Arial"/>
        <family val="2"/>
      </rPr>
      <t>Definitions and Interpretation</t>
    </r>
  </si>
  <si>
    <r>
      <t>2.0</t>
    </r>
    <r>
      <rPr>
        <b/>
        <sz val="14"/>
        <color theme="1"/>
        <rFont val="Times New Roman"/>
        <family val="1"/>
      </rPr>
      <t xml:space="preserve">  </t>
    </r>
    <r>
      <rPr>
        <b/>
        <sz val="14"/>
        <color theme="1"/>
        <rFont val="Arial"/>
        <family val="2"/>
      </rPr>
      <t>DOCUMENTS</t>
    </r>
  </si>
  <si>
    <r>
      <t>2.1</t>
    </r>
    <r>
      <rPr>
        <b/>
        <sz val="14"/>
        <color theme="1"/>
        <rFont val="Times New Roman"/>
        <family val="1"/>
      </rPr>
      <t xml:space="preserve">  </t>
    </r>
    <r>
      <rPr>
        <sz val="14"/>
        <color theme="1"/>
        <rFont val="Arial"/>
        <family val="2"/>
      </rPr>
      <t>Checking of documents</t>
    </r>
  </si>
  <si>
    <r>
      <t>2.2</t>
    </r>
    <r>
      <rPr>
        <b/>
        <sz val="14"/>
        <color theme="1"/>
        <rFont val="Times New Roman"/>
        <family val="1"/>
      </rPr>
      <t xml:space="preserve">  </t>
    </r>
    <r>
      <rPr>
        <sz val="14"/>
        <color theme="1"/>
        <rFont val="Arial"/>
        <family val="2"/>
      </rPr>
      <t>Provisional bills of quantities</t>
    </r>
  </si>
  <si>
    <t>The contractor shall ascertain by personal viewing of the site any restrictions to the area that is to be occupied by the contractor for the execution of the works, including any restrictions that may be imposed by any authority. The contractor shall liaise with the principal agent in connection with the limits of access and/or egress.</t>
  </si>
  <si>
    <t>No claims for an adjustment to the contract value arising from the contractor having failed to comply with this clause will be entertained.</t>
  </si>
  <si>
    <t xml:space="preserve">These bills of quantities must be completed in black ink. </t>
  </si>
  <si>
    <t>Tenders shall be submitted on the tender form provided.</t>
  </si>
  <si>
    <t>Tenders shall be valid for a period of one hundred and twenty (120) calendar days from the closing date of tender.</t>
  </si>
  <si>
    <r>
      <t>2.3</t>
    </r>
    <r>
      <rPr>
        <b/>
        <sz val="14"/>
        <color theme="1"/>
        <rFont val="Times New Roman"/>
        <family val="1"/>
      </rPr>
      <t xml:space="preserve">  </t>
    </r>
    <r>
      <rPr>
        <sz val="14"/>
        <color theme="1"/>
        <rFont val="Arial"/>
        <family val="2"/>
      </rPr>
      <t>Availability of construction documentation</t>
    </r>
  </si>
  <si>
    <t>The budgetary allowances and subcontract amounts allocated for subsequent trades included in this document will be separately procured, based on multiple procurement of selected subcontractors during the construction period.</t>
  </si>
  <si>
    <r>
      <t>3.0</t>
    </r>
    <r>
      <rPr>
        <b/>
        <sz val="14"/>
        <color theme="1"/>
        <rFont val="Times New Roman"/>
        <family val="1"/>
      </rPr>
      <t xml:space="preserve">  </t>
    </r>
    <r>
      <rPr>
        <b/>
        <sz val="14"/>
        <color theme="1"/>
        <rFont val="Arial"/>
        <family val="2"/>
      </rPr>
      <t>PREVIOUS WORK AND ADJOINING PROPERTIES</t>
    </r>
  </si>
  <si>
    <r>
      <t>3.1</t>
    </r>
    <r>
      <rPr>
        <b/>
        <sz val="14"/>
        <color theme="1"/>
        <rFont val="Times New Roman"/>
        <family val="1"/>
      </rPr>
      <t xml:space="preserve">  </t>
    </r>
    <r>
      <rPr>
        <sz val="14"/>
        <color theme="1"/>
        <rFont val="Arial"/>
        <family val="2"/>
      </rPr>
      <t>Previous work - dimensional accuracy</t>
    </r>
  </si>
  <si>
    <t>The amount shall be provided in relation to rectifications and shall be of work claimed upon Engineer’s instructions and approval of rectified works. Allow R300 000.00</t>
  </si>
  <si>
    <r>
      <t>3.2</t>
    </r>
    <r>
      <rPr>
        <b/>
        <sz val="14"/>
        <color theme="1"/>
        <rFont val="Times New Roman"/>
        <family val="1"/>
      </rPr>
      <t xml:space="preserve">  </t>
    </r>
    <r>
      <rPr>
        <sz val="14"/>
        <color theme="1"/>
        <rFont val="Arial"/>
        <family val="2"/>
      </rPr>
      <t>Previous work - defects</t>
    </r>
  </si>
  <si>
    <t>The amount shall be provided in relation to Defective works and shall be of work claimed upon Engineer’s instructions and approval of rectified works. Allow R100 000.00</t>
  </si>
  <si>
    <t>SUM</t>
  </si>
  <si>
    <r>
      <t>3.3</t>
    </r>
    <r>
      <rPr>
        <b/>
        <sz val="14"/>
        <color theme="1"/>
        <rFont val="Times New Roman"/>
        <family val="1"/>
      </rPr>
      <t xml:space="preserve">  </t>
    </r>
    <r>
      <rPr>
        <sz val="14"/>
        <color theme="1"/>
        <rFont val="Arial"/>
        <family val="2"/>
      </rPr>
      <t>Inspection of adjoining properties</t>
    </r>
  </si>
  <si>
    <t>4.0  SAMPLES, DRAWINGS AND MANUFACTURER'S INSTRUCTIONS</t>
  </si>
  <si>
    <t>Testing of material and workmanship, other special tests required by the Engineer:</t>
  </si>
  <si>
    <t>a)  Cost of Testing.</t>
  </si>
  <si>
    <t>b)  Charge of provisional sum for overheads and profit.</t>
  </si>
  <si>
    <t>Samples are physical examples furnished by the contractor to illustrate materials, equipment or workmanship and to establish standards by which the work will be judged. The contractor shall furnish without delay such samples and "mock ups" as may be called for by the principal agent, who may reject all material and workmanship not corresponding with the approved samples.</t>
  </si>
  <si>
    <t>Samples must be submitted in duplicate or as instructed and must allow a reasonable time for their consideration.</t>
  </si>
  <si>
    <t>Samples must be properly labelled with the project name and location, contractor's name, the type, finish composition of materials date of submission and the contract document reference in which the project is identified.</t>
  </si>
  <si>
    <r>
      <t>4.2</t>
    </r>
    <r>
      <rPr>
        <b/>
        <sz val="14"/>
        <color theme="1"/>
        <rFont val="Times New Roman"/>
        <family val="1"/>
      </rPr>
      <t xml:space="preserve">  </t>
    </r>
    <r>
      <rPr>
        <sz val="14"/>
        <color theme="1"/>
        <rFont val="Arial"/>
        <family val="2"/>
      </rPr>
      <t>Workmanship samples</t>
    </r>
  </si>
  <si>
    <t xml:space="preserve">Item </t>
  </si>
  <si>
    <r>
      <t>4.3</t>
    </r>
    <r>
      <rPr>
        <b/>
        <sz val="14"/>
        <color theme="1"/>
        <rFont val="Times New Roman"/>
        <family val="1"/>
      </rPr>
      <t xml:space="preserve">  </t>
    </r>
    <r>
      <rPr>
        <sz val="14"/>
        <color theme="1"/>
        <rFont val="Arial"/>
        <family val="2"/>
      </rPr>
      <t>Shop drawings</t>
    </r>
  </si>
  <si>
    <t>The contractor and/or nominated/selected sub-contractor shall prepare and submit , at his own expense, three (3) copies of shop drawings of all fabricated work, working or setting out drawings, shop details and schedules to the principal agent for approval prior to commencement of manufacture.</t>
  </si>
  <si>
    <t>Corrections of shop drawings shall not constitute a change in scope of work unless the contractor notifies the principal agent in writing within seven (7) calendar days and shall not proceed with fabrication until so authorised by the principal agent.</t>
  </si>
  <si>
    <t>The contractor shall present a complete schedule showing the sequence and dates for submission of shop drawings as well as the scheduled dates for approval of all drawings for all applicable trades. This schedule shall take into account that the principal agent reserves a maximum ten (10) working day check period from the date of the receipt of all shop drawings and/or catalogue data.</t>
  </si>
  <si>
    <r>
      <t>4.4</t>
    </r>
    <r>
      <rPr>
        <b/>
        <sz val="14"/>
        <color theme="1"/>
        <rFont val="Times New Roman"/>
        <family val="1"/>
      </rPr>
      <t xml:space="preserve">  </t>
    </r>
    <r>
      <rPr>
        <sz val="14"/>
        <color theme="1"/>
        <rFont val="Arial"/>
        <family val="2"/>
      </rPr>
      <t>Compliance with manufacturer's instructions</t>
    </r>
  </si>
  <si>
    <r>
      <t>5.0</t>
    </r>
    <r>
      <rPr>
        <b/>
        <sz val="14"/>
        <color theme="1"/>
        <rFont val="Times New Roman"/>
        <family val="1"/>
      </rPr>
      <t xml:space="preserve">  </t>
    </r>
    <r>
      <rPr>
        <b/>
        <sz val="14"/>
        <color theme="1"/>
        <rFont val="Arial"/>
        <family val="2"/>
      </rPr>
      <t>DEPOSIT AND FEES</t>
    </r>
  </si>
  <si>
    <r>
      <t>5.1</t>
    </r>
    <r>
      <rPr>
        <b/>
        <sz val="14"/>
        <color theme="1"/>
        <rFont val="Times New Roman"/>
        <family val="1"/>
      </rPr>
      <t xml:space="preserve">  </t>
    </r>
    <r>
      <rPr>
        <sz val="14"/>
        <color theme="1"/>
        <rFont val="Arial"/>
        <family val="2"/>
      </rPr>
      <t>Deposits and fees</t>
    </r>
  </si>
  <si>
    <r>
      <t>6.0</t>
    </r>
    <r>
      <rPr>
        <b/>
        <sz val="14"/>
        <color rgb="FFFF0000"/>
        <rFont val="Times New Roman"/>
        <family val="1"/>
      </rPr>
      <t xml:space="preserve">  </t>
    </r>
    <r>
      <rPr>
        <b/>
        <sz val="14"/>
        <color rgb="FFFF0000"/>
        <rFont val="Arial"/>
        <family val="2"/>
      </rPr>
      <t>TEMPORARY SERVICES</t>
    </r>
  </si>
  <si>
    <r>
      <t>6.1</t>
    </r>
    <r>
      <rPr>
        <b/>
        <sz val="14"/>
        <color rgb="FFFF0000"/>
        <rFont val="Times New Roman"/>
        <family val="1"/>
      </rPr>
      <t xml:space="preserve">  </t>
    </r>
    <r>
      <rPr>
        <sz val="14"/>
        <color rgb="FFFF0000"/>
        <rFont val="Arial"/>
        <family val="2"/>
      </rPr>
      <t>Water</t>
    </r>
  </si>
  <si>
    <t>Monthly</t>
  </si>
  <si>
    <t>Water for the works will be supplied by the contractor in accordance with Option A.</t>
  </si>
  <si>
    <r>
      <t>6.2</t>
    </r>
    <r>
      <rPr>
        <b/>
        <sz val="14"/>
        <color rgb="FFFF0000"/>
        <rFont val="Times New Roman"/>
        <family val="1"/>
      </rPr>
      <t xml:space="preserve">  </t>
    </r>
    <r>
      <rPr>
        <sz val="14"/>
        <color rgb="FFFF0000"/>
        <rFont val="Arial"/>
        <family val="2"/>
      </rPr>
      <t>Electricity</t>
    </r>
  </si>
  <si>
    <t>Electricity for the works will be supplied by the contractor in accordance with Option A.</t>
  </si>
  <si>
    <r>
      <t>6.3</t>
    </r>
    <r>
      <rPr>
        <b/>
        <sz val="14"/>
        <color rgb="FFFF0000"/>
        <rFont val="Times New Roman"/>
        <family val="1"/>
      </rPr>
      <t xml:space="preserve">  </t>
    </r>
    <r>
      <rPr>
        <sz val="14"/>
        <color rgb="FFFF0000"/>
        <rFont val="Arial"/>
        <family val="2"/>
      </rPr>
      <t>Telecommunication facilities</t>
    </r>
  </si>
  <si>
    <r>
      <t>6.4</t>
    </r>
    <r>
      <rPr>
        <b/>
        <sz val="14"/>
        <color rgb="FFFF0000"/>
        <rFont val="Times New Roman"/>
        <family val="1"/>
      </rPr>
      <t xml:space="preserve">  </t>
    </r>
    <r>
      <rPr>
        <sz val="14"/>
        <color rgb="FFFF0000"/>
        <rFont val="Arial"/>
        <family val="2"/>
      </rPr>
      <t>Ablution facilities</t>
    </r>
  </si>
  <si>
    <t>Ablution facilities will be provided in terms of Option A.</t>
  </si>
  <si>
    <r>
      <t xml:space="preserve">The </t>
    </r>
    <r>
      <rPr>
        <b/>
        <sz val="14"/>
        <color theme="1"/>
        <rFont val="Arial"/>
        <family val="2"/>
      </rPr>
      <t xml:space="preserve">contractor </t>
    </r>
    <r>
      <rPr>
        <sz val="14"/>
        <color theme="1"/>
        <rFont val="Arial"/>
        <family val="2"/>
      </rPr>
      <t>shall ensure that the ablution facilities provided are suitably screened and are not visible to the public and/or employer personnel from any part of the occupied premises and public spaces.</t>
    </r>
  </si>
  <si>
    <r>
      <t>7.0</t>
    </r>
    <r>
      <rPr>
        <b/>
        <sz val="14"/>
        <color theme="1"/>
        <rFont val="Times New Roman"/>
        <family val="1"/>
      </rPr>
      <t xml:space="preserve">  </t>
    </r>
    <r>
      <rPr>
        <b/>
        <sz val="14"/>
        <color theme="1"/>
        <rFont val="Arial"/>
        <family val="2"/>
      </rPr>
      <t>PRIME COST AMOUNTS</t>
    </r>
  </si>
  <si>
    <r>
      <t>7.1</t>
    </r>
    <r>
      <rPr>
        <b/>
        <sz val="14"/>
        <color theme="1"/>
        <rFont val="Times New Roman"/>
        <family val="1"/>
      </rPr>
      <t xml:space="preserve">  </t>
    </r>
    <r>
      <rPr>
        <sz val="14"/>
        <color theme="1"/>
        <rFont val="Arial"/>
        <family val="2"/>
      </rPr>
      <t>Responsibility for prime cost amounts</t>
    </r>
  </si>
  <si>
    <r>
      <t>8.0</t>
    </r>
    <r>
      <rPr>
        <b/>
        <sz val="14"/>
        <color theme="1"/>
        <rFont val="Times New Roman"/>
        <family val="1"/>
      </rPr>
      <t xml:space="preserve">  </t>
    </r>
    <r>
      <rPr>
        <b/>
        <sz val="14"/>
        <color theme="1"/>
        <rFont val="Arial"/>
        <family val="2"/>
      </rPr>
      <t>SPECIAL ATTENDANCE ON N/S SUBCONTRACTORS</t>
    </r>
  </si>
  <si>
    <r>
      <t>8.1</t>
    </r>
    <r>
      <rPr>
        <b/>
        <sz val="14"/>
        <color theme="1"/>
        <rFont val="Times New Roman"/>
        <family val="1"/>
      </rPr>
      <t xml:space="preserve">  </t>
    </r>
    <r>
      <rPr>
        <sz val="14"/>
        <color theme="1"/>
        <rFont val="Arial"/>
        <family val="2"/>
      </rPr>
      <t>Special attendance</t>
    </r>
  </si>
  <si>
    <t>The contractor shall make available hoisting facilities and hoist into position free of charge all subcontractor's materials or manufactured articles for the works for the construction period whilst such hoisting facilities are in position for the works, and provided that such materials fall within the hoisting capacities of the hoisting facilities.</t>
  </si>
  <si>
    <r>
      <t>9.0</t>
    </r>
    <r>
      <rPr>
        <b/>
        <sz val="14"/>
        <color theme="1"/>
        <rFont val="Times New Roman"/>
        <family val="1"/>
      </rPr>
      <t xml:space="preserve">  </t>
    </r>
    <r>
      <rPr>
        <b/>
        <sz val="14"/>
        <color theme="1"/>
        <rFont val="Arial"/>
        <family val="2"/>
      </rPr>
      <t>GENERAL</t>
    </r>
  </si>
  <si>
    <r>
      <t>9.1</t>
    </r>
    <r>
      <rPr>
        <b/>
        <sz val="14"/>
        <color theme="1"/>
        <rFont val="Times New Roman"/>
        <family val="1"/>
      </rPr>
      <t xml:space="preserve">  </t>
    </r>
    <r>
      <rPr>
        <sz val="14"/>
        <color theme="1"/>
        <rFont val="Arial"/>
        <family val="2"/>
      </rPr>
      <t>Protection of the works</t>
    </r>
  </si>
  <si>
    <t>The following item shall be priced in relation to protection of sites and maintenance of site. (8 Stations for 10 months)</t>
  </si>
  <si>
    <t>monthly</t>
  </si>
  <si>
    <r>
      <t>9.2</t>
    </r>
    <r>
      <rPr>
        <b/>
        <sz val="14"/>
        <color theme="1"/>
        <rFont val="Times New Roman"/>
        <family val="1"/>
      </rPr>
      <t xml:space="preserve">  </t>
    </r>
    <r>
      <rPr>
        <sz val="14"/>
        <color theme="1"/>
        <rFont val="Arial"/>
        <family val="2"/>
      </rPr>
      <t>Protection / isolation of existing / sectionally occupied works</t>
    </r>
  </si>
  <si>
    <r>
      <t>9.3</t>
    </r>
    <r>
      <rPr>
        <b/>
        <sz val="14"/>
        <color theme="1"/>
        <rFont val="Times New Roman"/>
        <family val="1"/>
      </rPr>
      <t xml:space="preserve">  </t>
    </r>
    <r>
      <rPr>
        <sz val="14"/>
        <color theme="1"/>
        <rFont val="Arial"/>
        <family val="2"/>
      </rPr>
      <t>Security of the works</t>
    </r>
  </si>
  <si>
    <t>The following item shall be priced in relation to security to safeguard works. (8 Stations for 10 months)</t>
  </si>
  <si>
    <r>
      <t>9.4</t>
    </r>
    <r>
      <rPr>
        <b/>
        <sz val="14"/>
        <color theme="1"/>
        <rFont val="Times New Roman"/>
        <family val="1"/>
      </rPr>
      <t xml:space="preserve">  </t>
    </r>
    <r>
      <rPr>
        <sz val="14"/>
        <color theme="1"/>
        <rFont val="Arial"/>
        <family val="2"/>
      </rPr>
      <t>Notice before covering work</t>
    </r>
  </si>
  <si>
    <r>
      <t>9.5</t>
    </r>
    <r>
      <rPr>
        <b/>
        <sz val="14"/>
        <color theme="1"/>
        <rFont val="Times New Roman"/>
        <family val="1"/>
      </rPr>
      <t xml:space="preserve">  </t>
    </r>
    <r>
      <rPr>
        <sz val="14"/>
        <color theme="1"/>
        <rFont val="Arial"/>
        <family val="2"/>
      </rPr>
      <t>Disturbance</t>
    </r>
  </si>
  <si>
    <t>All work is to be carried out in such a manner as to cause no unacceptable and/or unreasonable dust, noise, vibrations, nuisance, inconvenience, annoyance and the like to the public, others, other adjacent properties and traffic. Any delays, stoppage and the like due to compliance with the above will not constitute grounds for a revision of the date for practical completion or an adjustment to the contract value.</t>
  </si>
  <si>
    <t>The contractor shall be responsible for and take all precautions in controlling all forms of pollution during the execution of the contract due to wind-blown sand, dust, etc in the dry season and deposits of mud etc in the wet season by whatever means necessary and daily removal of deposits etc, all to the satisfaction of the principal agent and any costs, claims, etc will be for the contractor's account.</t>
  </si>
  <si>
    <t>After one (1) written notice from the principal agent to the contractor stating the contractors failure to comply with this clause, the employer reserves the right to employ others at the discretion of the principal agent to ensure in particular that the adjacent and surrounding roads are kept reasonably clean at all times and to deduct cost thereof on certification by the principal agent from any amounts owing to the contractor.</t>
  </si>
  <si>
    <r>
      <t>9.6</t>
    </r>
    <r>
      <rPr>
        <b/>
        <sz val="14"/>
        <color theme="1"/>
        <rFont val="Times New Roman"/>
        <family val="1"/>
      </rPr>
      <t xml:space="preserve">  </t>
    </r>
    <r>
      <rPr>
        <sz val="14"/>
        <color theme="1"/>
        <rFont val="Arial"/>
        <family val="2"/>
      </rPr>
      <t>Environmental disturbance</t>
    </r>
  </si>
  <si>
    <t>Claim in relation to natural damages.</t>
  </si>
  <si>
    <r>
      <t>9.7</t>
    </r>
    <r>
      <rPr>
        <b/>
        <sz val="14"/>
        <color theme="1"/>
        <rFont val="Times New Roman"/>
        <family val="1"/>
      </rPr>
      <t xml:space="preserve">  </t>
    </r>
    <r>
      <rPr>
        <sz val="14"/>
        <color theme="1"/>
        <rFont val="Arial"/>
        <family val="2"/>
      </rPr>
      <t>Works cleaning and clearing</t>
    </r>
  </si>
  <si>
    <t>Maintaince of site and housekeeping.</t>
  </si>
  <si>
    <r>
      <t xml:space="preserve">9.8 </t>
    </r>
    <r>
      <rPr>
        <b/>
        <sz val="14"/>
        <color theme="1"/>
        <rFont val="Times New Roman"/>
        <family val="1"/>
      </rPr>
      <t xml:space="preserve"> </t>
    </r>
    <r>
      <rPr>
        <sz val="14"/>
        <color theme="1"/>
        <rFont val="Arial"/>
        <family val="2"/>
      </rPr>
      <t>Vermin</t>
    </r>
  </si>
  <si>
    <r>
      <t>9.9</t>
    </r>
    <r>
      <rPr>
        <b/>
        <sz val="14"/>
        <color theme="1"/>
        <rFont val="Times New Roman"/>
        <family val="1"/>
      </rPr>
      <t xml:space="preserve">  </t>
    </r>
    <r>
      <rPr>
        <sz val="14"/>
        <color theme="1"/>
        <rFont val="Arial"/>
        <family val="2"/>
      </rPr>
      <t>Overhand work</t>
    </r>
  </si>
  <si>
    <t>The following amount shall be provided in relation to day works and/or overhand works. (The amount shall be released in relation to Engineer’s instruction.)</t>
  </si>
  <si>
    <r>
      <t>SECTION C: SPECIFIC PRELIMINARIES</t>
    </r>
    <r>
      <rPr>
        <b/>
        <sz val="14"/>
        <color theme="1"/>
        <rFont val="Arial"/>
        <family val="2"/>
      </rPr>
      <t xml:space="preserve"> </t>
    </r>
  </si>
  <si>
    <t>SUPPLEMENTARY DOCUMENTATION</t>
  </si>
  <si>
    <t>Guarantee</t>
  </si>
  <si>
    <t>Where guarantees are called for, the contractor shall obtain a written guarantee, addressed to the employer, from the firm supplying the materials and/or doing the work and shall deliver same to the principal agent on the certified works completion date of the applicable section of the contract. The guarantee shall state that workmanship, materials and installation are guaranteed for a specified period from the date of final completion of the contract, and that any defects that may arise during the specified period shall be made good at the expense of the firm supplying the materials and/or doing the work , upon written notice from the principal agent to do so. This guarantee will not be enforced if the work is damaged by defects in the construction of the building, in which case the responsibility for replacement shall rest entirely with the contractor unless found to be as a result of a design fault.</t>
  </si>
  <si>
    <t>Confidentiality</t>
  </si>
  <si>
    <t>The contractor undertakes to maintain in confidence any and all information regarding this project and shall obtain appropriate similar undertakings from all subcontractors and suppliers. Such information shall not be used in any way except in connection with the execution of the works.</t>
  </si>
  <si>
    <t>No information regarding this project shall be published or disclosed without the prior written consent of the employer.</t>
  </si>
  <si>
    <t>Contractor to be Responsible</t>
  </si>
  <si>
    <t>The contractor acknowledges that the principal objective of his appointment is his expert knowledge in the execution of the scope of work of this contract. The contractor shall therefore be solely responsible for all aspects of the construction works including but not limited to management, resourcing, programming and co-ordination of sequencing of work all as required for the type of project described within the time limits and quality standards specified.</t>
  </si>
  <si>
    <t>Proprietary Branded Products</t>
  </si>
  <si>
    <t>The contractor shall take delivery of, handle, store, use, apply and/or fix all proprietary branded products in strict accordance with the manufacturer's instructions after consultation with the manufacturer's authorised representative.</t>
  </si>
  <si>
    <t>As Built Drawings</t>
  </si>
  <si>
    <t>The position of construction breaks and the extent of individual concrete pours are to be recorded by the contractor on the structural engineer's drawings and are to be submitted to the principal agent and the structural engineer for their records.</t>
  </si>
  <si>
    <t>As built drawings indicating finished levels for bulk earthworks and the building platform are to be submitted to the principal agent within one week of the completion thereof.</t>
  </si>
  <si>
    <t>Labour Record</t>
  </si>
  <si>
    <t>At the end of each week the contractor shall provide the principal agent with a written record, in schedule form, reflecting the number and descriptions of tradesmen and labourers employed by him and all subcontractors on the works each calendar day of that week.</t>
  </si>
  <si>
    <t>Plant Record</t>
  </si>
  <si>
    <t>At the end of each week the contractor shall provide the principal agent with a written record, in schedule form, reflecting the number, type and capacity of all plant, excluding hand tools used on the works each calendar day of that week.</t>
  </si>
  <si>
    <t>Checking of Drawings and Specifications</t>
  </si>
  <si>
    <t>Upon receipt of detail drawings for any work, the contractor shall, before putting that work in hand, ascertain that the dimensions given on the detail drawings correspond with the dimensions of any work already built and which governs the sizes of any work for which details are now issued.</t>
  </si>
  <si>
    <t>In the event of the detail drawings not agreeing with each other or with the works already built, the discrepancy shall be brought to the attention of the principal agent timeously and the detail drawings shall be returned at once for alteration.</t>
  </si>
  <si>
    <t>Interpretation of Drawings, Specifications and Bills of Quantities</t>
  </si>
  <si>
    <t>Should any part or parts of the drawings, specifications, bills of quantities or contract instructions not be clearly intelligible to the contractor, or the material or articles to be used in the execution of the works be considered to be insufficiently described, or the manner in which the work is to be carried out not be clear, the contractor must obtain from the principal agent the necessary information to clarify such drawings, specification, bills of quantities or contract instructions, which request shall be in writing.</t>
  </si>
  <si>
    <t>The contractor shall be held solely responsible for and shall, at his own expense, rectify any errors arising out of incorrect interpretation of the drawings, specification, bills of quantities or contract instructions.</t>
  </si>
  <si>
    <t>Delayed Site Possession</t>
  </si>
  <si>
    <t xml:space="preserve">Tenderers are to provide for the possibility of a delayed handover date with respect to all the Section 2 sites. Tenderers may assume that the relevant sectional completion dates will be extended by the equivalent length of time of the delay. It is a condition of tender that the rate per week for the respective section 2 is inserted and extended for tender submission and adjudication. 	 </t>
  </si>
  <si>
    <r>
      <rPr>
        <sz val="14"/>
        <color rgb="FFFF0000"/>
        <rFont val="Arial"/>
        <family val="2"/>
      </rPr>
      <t xml:space="preserve">                       </t>
    </r>
    <r>
      <rPr>
        <u/>
        <sz val="14"/>
        <color rgb="FFFF0000"/>
        <rFont val="Arial"/>
        <family val="2"/>
      </rPr>
      <t>Weeks</t>
    </r>
    <r>
      <rPr>
        <sz val="14"/>
        <color rgb="FFFF0000"/>
        <rFont val="Arial"/>
        <family val="2"/>
      </rPr>
      <t xml:space="preserve">         </t>
    </r>
    <r>
      <rPr>
        <u/>
        <sz val="14"/>
        <color rgb="FFFF0000"/>
        <rFont val="Arial"/>
        <family val="2"/>
      </rPr>
      <t>Rate per week</t>
    </r>
    <r>
      <rPr>
        <sz val="14"/>
        <color rgb="FFFF0000"/>
        <rFont val="Arial"/>
        <family val="2"/>
      </rPr>
      <t xml:space="preserve">             </t>
    </r>
    <r>
      <rPr>
        <u/>
        <sz val="14"/>
        <color rgb="FFFF0000"/>
        <rFont val="Arial"/>
        <family val="2"/>
      </rPr>
      <t xml:space="preserve">Amount </t>
    </r>
  </si>
  <si>
    <t>Section 2 sites   12         R………………         R…………………</t>
  </si>
  <si>
    <t>Preliminaries associated with above delayed handover to Section 2 sites</t>
  </si>
  <si>
    <t>Site Instructions</t>
  </si>
  <si>
    <t>Site instructions issued on site are to be recorded in triplicate in a site instruction book which is to be maintained on site by the contractor</t>
  </si>
  <si>
    <t>Site instructions to the various sub-contractors may be issued only by the principal agent and must be issued via the contractor.</t>
  </si>
  <si>
    <t>Copies of all site instructions issued are to be submitted to the principal agent and the quantity surveyors within two (2) days of issue.</t>
  </si>
  <si>
    <t>Overtime</t>
  </si>
  <si>
    <t>The additional costs of overtime work shall be for the employer's account only when prior written agreement thereto is given by the Principal Agent.</t>
  </si>
  <si>
    <t>The following cost shall be in relation to overtime and shall be in accordance with the Engineer's Instruction</t>
  </si>
  <si>
    <r>
      <t>Co-operation of Contractor for Cost Contro</t>
    </r>
    <r>
      <rPr>
        <b/>
        <sz val="14"/>
        <color theme="1"/>
        <rFont val="Arial"/>
        <family val="2"/>
      </rPr>
      <t>l</t>
    </r>
  </si>
  <si>
    <t>It is specifically agreed that the contractor accepts the obligation of assisting the professional consultants in implementing proper 1 the budget.</t>
  </si>
  <si>
    <t>It is specifically agreed that the professionals and the contractor will endeavour to agree and sign off variations within sixty days of them arising.</t>
  </si>
  <si>
    <t>Reinstatement of Damaged Areas on the Site or Employers' Properties in General caused by Construction Operations, etc.</t>
  </si>
  <si>
    <t>Before commencing the works, the contractor shall arrange with the principal agent to inspect the existing buildings, structures, pavings, kerbs, channels, fences, etc. on the site or employers' properties in general. The contractor shall note in writing, all conditions that could affect the works and copy the principal agent accordingly. The contractor should pay particular attention to cracks, defects and existing levels related to structures, pavings, kerbs, channels, fences, etc. which later could be claimed to have been caused or disturbed by the construction operations.</t>
  </si>
  <si>
    <t>Where instructed by the principal agent, levels and photographs shall be taken by the contractor and the cost thereof shall be for the employer's account. Certified copies shall be lodged with the principal agent.</t>
  </si>
  <si>
    <t>The contractor will be held responsible for maintaining the above in its present condition during execution of the works and will be liable for all costs relating to the repairing or replacing of damaged areas caused by the construction operations.</t>
  </si>
  <si>
    <t>Additional Security</t>
  </si>
  <si>
    <t>At practical completion the client may elect not to take full occupation of the stations. In this regard the contractor is to allow for continued security of the stations up to a maximum of 6no.stations at a time for up to 5no. months. Security for the purpose of this clause shall entail Grade D security guard/s on a 24hour basis. Security to the stations shall ensure that the full integrity of the buildings are maintained, inclusive of all external fabrics, internal fittings and fixtures, etc. Insurance of the stations will be the reposnsibility of the Rustenburg Local Municipality</t>
  </si>
  <si>
    <r>
      <t xml:space="preserve">                         Months         </t>
    </r>
    <r>
      <rPr>
        <u/>
        <sz val="14"/>
        <color rgb="FFFF0000"/>
        <rFont val="Arial"/>
        <family val="2"/>
      </rPr>
      <t>Rate per month</t>
    </r>
    <r>
      <rPr>
        <sz val="14"/>
        <color rgb="FFFF0000"/>
        <rFont val="Arial"/>
        <family val="2"/>
      </rPr>
      <t xml:space="preserve">           </t>
    </r>
    <r>
      <rPr>
        <u/>
        <sz val="14"/>
        <color rgb="FFFF0000"/>
        <rFont val="Arial"/>
        <family val="2"/>
      </rPr>
      <t xml:space="preserve">Amount   </t>
    </r>
  </si>
  <si>
    <t>6No. Stations  10No.           R…………………..   R…………………..</t>
  </si>
  <si>
    <t>Preliminaries associated with above additional security to 8no. Stations for 10no. Months</t>
  </si>
  <si>
    <r>
      <t>Control of Sand, Dust, Mud and Noise Pollution on Site, Public</t>
    </r>
    <r>
      <rPr>
        <b/>
        <sz val="14"/>
        <color theme="1"/>
        <rFont val="Arial"/>
        <family val="2"/>
      </rPr>
      <t xml:space="preserve"> </t>
    </r>
    <r>
      <rPr>
        <b/>
        <u/>
        <sz val="14"/>
        <color theme="1"/>
        <rFont val="Arial"/>
        <family val="2"/>
      </rPr>
      <t>Spaces, Public Roads, etc</t>
    </r>
    <r>
      <rPr>
        <b/>
        <sz val="14"/>
        <color theme="1"/>
        <rFont val="Arial"/>
        <family val="2"/>
      </rPr>
      <t>.</t>
    </r>
  </si>
  <si>
    <t>Control of sand, dust, mud and noise pollution on site, public spaces public roads, etc.</t>
  </si>
  <si>
    <t>The contractor shall be responsible for and take all precautions in controlling all forms of pollution during the execution of the contract due to wind-blown sand, dust, etc. in the dry season and deposits of mud, clay, etc. in the wet season by means of continuous watering, screening, etc. and daily removal of deposits etc, all to the satisfaction of the local authority and the principal agent and any costs, claims, etc will be for the contractor's account. The contractor must ensure that his operations do not cause a noise nuisance as the surrounding premises are occupied.</t>
  </si>
  <si>
    <t>Programme for the Works</t>
  </si>
  <si>
    <t>The principal agent shall agree with the contractor a programme for the works including dates for forwarding of information and procurement of budgetary allowances and subcontract amounts and such programme shall be based on the work included in the tender documents and shall form the basis for adjudication of any claims for delays arising out of the late furnishing of information and the late procurement of budgetary allowances and subcontract amounts.</t>
  </si>
  <si>
    <t>Network Analysis</t>
  </si>
  <si>
    <t>The contractor shall submit within two weeks after his tender has been accepted a network analysis, or dependency diagram. The contractor shall incorporate into his network analysis that work being performed by all his subcontractors so that all work involved is shown in the network analysis for the complete project.</t>
  </si>
  <si>
    <t>The network analysis shall clearly depict the sequence of the activities planned by the contractor, their interdependence and time required to perform the work.</t>
  </si>
  <si>
    <t>Variations / Amendments</t>
  </si>
  <si>
    <t>The contractor shall regularly, throughout the progress of the contract, amend and update all variations, new drawings and contract instructions and all such amendments are to be subject to the approval of the principal agent and shall not alter the completion date of the project unless revisions to the date for practical completion have been granted by the principal agent in terms of clause 29 as amended.</t>
  </si>
  <si>
    <t>Work Behind Programme</t>
  </si>
  <si>
    <t>If in the opinion of the principal agent, the contractor falls behind the agreed programme and where the contractor is not entitled to a revision of the date for practical completion, the principal agent may require the contractor to submit for approval revised schedules in order to demonstrate the manner in which completion on due date can be achieved. The principal agent may instruct the contractor to employ additional resources to achieve the revised programme without additional cost to the employer.</t>
  </si>
  <si>
    <t>Trade Names</t>
  </si>
  <si>
    <t>Wherever a trade name for any product has been described in the Priced Document, the tenderer's attention is drawn to the fact that any other product of equal quality may be used subject to the written approval of the principal agent being obtained prior to the closing date for submission of tenders</t>
  </si>
  <si>
    <t>If written approval for an alternative product is not obtained, the product described shall be deemed to have been tendered for.</t>
  </si>
  <si>
    <t>Liaison with Senior Management</t>
  </si>
  <si>
    <t>On request by the principal agent, a senior director of the contracting company, not directly involved with the project, shall make himself available to review the project with regard to the progress, performance and quality.</t>
  </si>
  <si>
    <t>Failure to Provide or Review Programme and Network Analysis</t>
  </si>
  <si>
    <t>In the event of the contractor failing to submit the programme and network analysis or failing to revise that programme all as contemplated above and without derogating from any other rights the employer may have, the contractor shall forfeit the right to make any claims against the employer whether in terms of clause 29 as amended or at all which may arise during any period in which the contractor is in breach of his obligations in terms hereof.</t>
  </si>
  <si>
    <t>Safety Helmets</t>
  </si>
  <si>
    <t>The contractor shall provide and keep on site an adequate supply of clean safety helmets for the use of all agents and all authorised visitors.</t>
  </si>
  <si>
    <t>Working Hours</t>
  </si>
  <si>
    <t>Should the contractor wish to work outside normal working hours or at weekends in order to maintain his building programme, he shall notify and obtain the approval of the principal agent before doing so. The cost of his overtime will be for the contractor's account.</t>
  </si>
  <si>
    <t>Identity of Employees</t>
  </si>
  <si>
    <t>All employees of the contractor and his subcontractors shall be identifiable at all times by means of ID cards. The contractor shall be requested by the principal agent, to remove any person not complying with the aforementioned conditions from the site.</t>
  </si>
  <si>
    <t>Cost of Claims</t>
  </si>
  <si>
    <t>The costs incurred by the contractor, in the preparation of claims to the approval of the principal agent and/or Quantity Surveyor, shall be borne by the contractor.</t>
  </si>
  <si>
    <t>Training and Internship</t>
  </si>
  <si>
    <t>Provide the provisional amount of R 50 000.00 (Five hundred Thousand Rand) for training and internship of candidates from the local communities</t>
  </si>
  <si>
    <t>Profit on above item (     %)</t>
  </si>
  <si>
    <t>Attendance on ditto   (    %)</t>
  </si>
  <si>
    <t>Interpretation of Contract Documents</t>
  </si>
  <si>
    <t>Should any part of the contract documents not be clearly intelligible to the contractor, or the materials and goods not be sufficiently described or the manner in which the works is to be carried out not be clear, the contractor shall obtain from the principal agent in writing the necessary information to clarify same.</t>
  </si>
  <si>
    <t>Housekeeping and Compliance with Principal Agents Site Rules</t>
  </si>
  <si>
    <t>The contractor shall comply with all site rules as laid down by the principal agent.</t>
  </si>
  <si>
    <t>The contractor will be responsible for a high standard of housekeeping in his site establishment, delivery of materials and goods and removal of rubble, debris, etc., storage areas and construction working areas to the approval of the principal agent.</t>
  </si>
  <si>
    <t>Use of Local Resources</t>
  </si>
  <si>
    <t>A major objective of this Contract is the optimum use of local resources. The methods to be adopted to achieve this objective include:</t>
  </si>
  <si>
    <r>
      <t>a)</t>
    </r>
    <r>
      <rPr>
        <sz val="14"/>
        <color theme="1"/>
        <rFont val="Times New Roman"/>
        <family val="1"/>
      </rPr>
      <t xml:space="preserve"> </t>
    </r>
    <r>
      <rPr>
        <sz val="14"/>
        <color theme="1"/>
        <rFont val="Arial"/>
        <family val="2"/>
      </rPr>
      <t>The implementation of labour-optimising construction methods.</t>
    </r>
  </si>
  <si>
    <r>
      <t>b)</t>
    </r>
    <r>
      <rPr>
        <sz val="14"/>
        <color theme="1"/>
        <rFont val="Times New Roman"/>
        <family val="1"/>
      </rPr>
      <t xml:space="preserve"> </t>
    </r>
    <r>
      <rPr>
        <sz val="14"/>
        <color theme="1"/>
        <rFont val="Arial"/>
        <family val="2"/>
      </rPr>
      <t>The use of local subcontractors; contemplated herein as subcontractors who are based within the Rustenburg Local Municipality.</t>
    </r>
  </si>
  <si>
    <t>-</t>
  </si>
  <si>
    <r>
      <t>c)</t>
    </r>
    <r>
      <rPr>
        <sz val="14"/>
        <color theme="1"/>
        <rFont val="Times New Roman"/>
        <family val="1"/>
      </rPr>
      <t xml:space="preserve"> </t>
    </r>
    <r>
      <rPr>
        <sz val="14"/>
        <color theme="1"/>
        <rFont val="Arial"/>
        <family val="2"/>
      </rPr>
      <t>The use of local suppliers; contemplated herein as suppliers who are based within the Rustenburg Local Municipality.</t>
    </r>
  </si>
  <si>
    <t>The Contractor shall ensure that local resources account for a minimum of 25% of the Final Contract Value as stipulated in Clause F3.1.2 in the Tender Data.</t>
  </si>
  <si>
    <t>Labour Relations</t>
  </si>
  <si>
    <t>The contractor must take into account that the works will be carried out in an environment where the majority of the labour force may be unionised and he shall make such allowances as may be deemed necessary to cover all eventualities arising out of this factor.</t>
  </si>
  <si>
    <t>Furthermore the contractor shall ensure that his employees act in a manner which is consistent with good labour relations practices.</t>
  </si>
  <si>
    <t>Community Liaison Officer</t>
  </si>
  <si>
    <t>a) Community Liaison Officer at R6500/m including R500 airtime.</t>
  </si>
  <si>
    <t>Montlhy</t>
  </si>
  <si>
    <t>b)  Handling costs and profit in respect of sub-item (a).</t>
  </si>
  <si>
    <t>Labour Desk Officer</t>
  </si>
  <si>
    <t>(a) Labour Desk Officer at R6500/m including R500 airtime.</t>
  </si>
  <si>
    <t>(b)  Handling costs and profit in respect of sub-item (a).</t>
  </si>
  <si>
    <t>Community Student</t>
  </si>
  <si>
    <t>(a) Community Liaison Officer at R6500/m including R500 airtime.</t>
  </si>
  <si>
    <t xml:space="preserve">Montly </t>
  </si>
  <si>
    <t>(b)  Handling costs and profit in respect of sub-item (a)</t>
  </si>
  <si>
    <t>TOTAL PRELIMINARIES FOR ZONE B</t>
  </si>
  <si>
    <t>SECTION</t>
  </si>
  <si>
    <t>DESCRIPTION</t>
  </si>
  <si>
    <t>AMOUNT</t>
  </si>
  <si>
    <t>GENERAL REQUIREMENTS AND PROVISIONS</t>
  </si>
  <si>
    <t>Total for Construction</t>
  </si>
  <si>
    <t>Add 10% for Contingencies</t>
  </si>
  <si>
    <t>Sub-total</t>
  </si>
  <si>
    <t>Add 15% VAT</t>
  </si>
  <si>
    <t>Total to form of offer</t>
  </si>
  <si>
    <t>Contract Price Adjustment</t>
  </si>
  <si>
    <t>Bc0</t>
  </si>
  <si>
    <t>Earthworks</t>
  </si>
  <si>
    <t xml:space="preserve">Allow for earthworks and layerworks (Surface layer, G5 material) including required testing on damaged section identified and approved by the Engineer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</si>
</sst>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R&quot;* #,##0.00_-;\-&quot;R&quot;* #,##0.00_-;_-&quot;R&quot;* &quot;-&quot;??_-;_-@_-"/>
    <numFmt numFmtId="43" formatCode="_-* #,##0.00_-;\-* #,##0.00_-;_-* &quot;-&quot;??_-;_-@_-"/>
    <numFmt numFmtId="164" formatCode="[$R-1C09]#,##0.00"/>
    <numFmt numFmtId="165" formatCode="_ [$R-436]\ * #,##0.00_ ;_ [$R-436]\ * \-#,##0.00_ ;_ [$R-436]\ * &quot;-&quot;??_ ;_ @_ "/>
    <numFmt numFmtId="166" formatCode="_(&quot;$&quot;* #,##0.00_);_(&quot;$&quot;* \(#,##0.00\);_(&quot;$&quot;* &quot;-&quot;??_);_(@_)"/>
    <numFmt numFmtId="167" formatCode="_ &quot;R&quot;\ * #,##0.00_ ;_ &quot;R&quot;\ * \-#,##0.00_ ;_ &quot;R&quot;\ * &quot;-&quot;??_ ;_ @_ "/>
  </numFmts>
  <fonts count="4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b/>
      <sz val="36"/>
      <color theme="1"/>
      <name val="Arial"/>
      <family val="2"/>
    </font>
    <font>
      <b/>
      <sz val="26"/>
      <color theme="1"/>
      <name val="Arial"/>
      <family val="2"/>
    </font>
    <font>
      <b/>
      <sz val="22"/>
      <color theme="1"/>
      <name val="Arial"/>
      <family val="2"/>
    </font>
    <font>
      <sz val="22"/>
      <color theme="1"/>
      <name val="Calibri"/>
      <family val="2"/>
      <scheme val="minor"/>
    </font>
    <font>
      <b/>
      <sz val="13"/>
      <color theme="1"/>
      <name val="Arial"/>
      <family val="2"/>
    </font>
    <font>
      <b/>
      <sz val="12"/>
      <color theme="1"/>
      <name val="Arial"/>
      <family val="2"/>
    </font>
    <font>
      <sz val="12"/>
      <color theme="1"/>
      <name val="Arial"/>
      <family val="2"/>
    </font>
    <font>
      <sz val="20"/>
      <color theme="1"/>
      <name val="Arial"/>
      <family val="2"/>
    </font>
    <font>
      <sz val="20"/>
      <color theme="1"/>
      <name val="Calibri"/>
      <family val="2"/>
      <scheme val="minor"/>
    </font>
    <font>
      <b/>
      <sz val="20"/>
      <color theme="1"/>
      <name val="Arial"/>
      <family val="2"/>
    </font>
    <font>
      <b/>
      <u/>
      <sz val="20"/>
      <color theme="1"/>
      <name val="Arial"/>
      <family val="2"/>
    </font>
    <font>
      <b/>
      <sz val="11"/>
      <color theme="1"/>
      <name val="Arial"/>
      <family val="2"/>
    </font>
    <font>
      <b/>
      <sz val="18"/>
      <color theme="1"/>
      <name val="Arial"/>
      <family val="2"/>
    </font>
    <font>
      <b/>
      <sz val="28"/>
      <color theme="1"/>
      <name val="Arial"/>
      <family val="2"/>
    </font>
    <font>
      <b/>
      <sz val="14"/>
      <color theme="1"/>
      <name val="Arial"/>
      <family val="2"/>
    </font>
    <font>
      <b/>
      <sz val="14.5"/>
      <color theme="1"/>
      <name val="Arial"/>
      <family val="2"/>
    </font>
    <font>
      <sz val="14"/>
      <color theme="1"/>
      <name val="Arial"/>
      <family val="2"/>
    </font>
    <font>
      <sz val="14"/>
      <color theme="1"/>
      <name val="Calibri"/>
      <family val="2"/>
      <scheme val="minor"/>
    </font>
    <font>
      <sz val="14"/>
      <color theme="1"/>
      <name val="Times New Roman"/>
      <family val="1"/>
    </font>
    <font>
      <b/>
      <sz val="17"/>
      <color theme="1"/>
      <name val="Arial"/>
      <family val="2"/>
    </font>
    <font>
      <sz val="8.5"/>
      <color theme="1"/>
      <name val="Arial"/>
      <family val="2"/>
    </font>
    <font>
      <sz val="12"/>
      <color theme="1"/>
      <name val="Calibri"/>
      <family val="2"/>
      <scheme val="minor"/>
    </font>
    <font>
      <b/>
      <sz val="16"/>
      <color theme="1"/>
      <name val="Arial"/>
      <family val="2"/>
    </font>
    <font>
      <b/>
      <sz val="16"/>
      <color theme="1"/>
      <name val="Calibri"/>
      <family val="2"/>
      <scheme val="minor"/>
    </font>
    <font>
      <b/>
      <u/>
      <sz val="14"/>
      <color theme="1"/>
      <name val="Arial"/>
      <family val="2"/>
    </font>
    <font>
      <sz val="10"/>
      <color theme="1"/>
      <name val="Arial"/>
      <family val="2"/>
    </font>
    <font>
      <b/>
      <sz val="14"/>
      <color theme="1"/>
      <name val="Calibri"/>
      <family val="2"/>
      <scheme val="minor"/>
    </font>
    <font>
      <sz val="14"/>
      <color rgb="FFFF0000"/>
      <name val="Arial"/>
      <family val="2"/>
    </font>
    <font>
      <sz val="14"/>
      <color rgb="FFFF0000"/>
      <name val="Calibri"/>
      <family val="2"/>
      <scheme val="minor"/>
    </font>
    <font>
      <b/>
      <sz val="14"/>
      <color rgb="FFFF0000"/>
      <name val="Arial"/>
      <family val="2"/>
    </font>
    <font>
      <b/>
      <sz val="14"/>
      <color rgb="FFFF0000"/>
      <name val="Calibri"/>
      <family val="2"/>
      <scheme val="minor"/>
    </font>
    <font>
      <sz val="14"/>
      <color theme="1"/>
      <name val="Arial"/>
      <family val="1"/>
    </font>
    <font>
      <b/>
      <sz val="14"/>
      <name val="Arial"/>
      <family val="2"/>
    </font>
    <font>
      <b/>
      <sz val="14"/>
      <color theme="1"/>
      <name val="Times New Roman"/>
      <family val="1"/>
    </font>
    <font>
      <b/>
      <sz val="14"/>
      <color rgb="FFFF0000"/>
      <name val="Times New Roman"/>
      <family val="1"/>
    </font>
    <font>
      <sz val="14"/>
      <color theme="1"/>
      <name val="Calibri"/>
      <family val="2"/>
    </font>
    <font>
      <u/>
      <sz val="14"/>
      <color rgb="FFFF0000"/>
      <name val="Arial"/>
      <family val="2"/>
    </font>
    <font>
      <b/>
      <u/>
      <sz val="14"/>
      <color rgb="FFFF0000"/>
      <name val="Arial"/>
      <family val="2"/>
    </font>
    <font>
      <b/>
      <sz val="10"/>
      <color theme="1"/>
      <name val="Calibri"/>
      <family val="2"/>
      <scheme val="minor"/>
    </font>
    <font>
      <sz val="10"/>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thin">
        <color auto="1"/>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diagonal/>
    </border>
  </borders>
  <cellStyleXfs count="3">
    <xf numFmtId="0" fontId="0" fillId="0" borderId="0"/>
    <xf numFmtId="43" fontId="1" fillId="0" borderId="0" applyFont="0" applyFill="0" applyBorder="0" applyAlignment="0" applyProtection="0"/>
    <xf numFmtId="166" fontId="1" fillId="0" borderId="0" applyFont="0" applyFill="0" applyBorder="0" applyAlignment="0" applyProtection="0"/>
  </cellStyleXfs>
  <cellXfs count="237">
    <xf numFmtId="0" fontId="0" fillId="0" borderId="0" xfId="0"/>
    <xf numFmtId="0" fontId="3" fillId="2" borderId="0" xfId="0" applyNumberFormat="1" applyFont="1" applyFill="1" applyAlignment="1">
      <alignment vertical="top" wrapText="1"/>
    </xf>
    <xf numFmtId="49" fontId="3" fillId="2" borderId="0" xfId="0" applyNumberFormat="1" applyFont="1" applyFill="1" applyAlignment="1">
      <alignment vertical="top" wrapText="1"/>
    </xf>
    <xf numFmtId="0" fontId="3" fillId="2" borderId="0" xfId="0" applyNumberFormat="1" applyFont="1" applyFill="1" applyAlignment="1">
      <alignment horizontal="center" vertical="top" wrapText="1"/>
    </xf>
    <xf numFmtId="43" fontId="3" fillId="2" borderId="0" xfId="1" applyFont="1" applyFill="1" applyAlignment="1">
      <alignment vertical="top" wrapText="1"/>
    </xf>
    <xf numFmtId="4" fontId="4" fillId="2" borderId="0" xfId="0" applyNumberFormat="1" applyFont="1" applyFill="1" applyAlignment="1">
      <alignment vertical="top" wrapText="1"/>
    </xf>
    <xf numFmtId="0" fontId="3" fillId="2" borderId="0" xfId="0" applyFont="1" applyFill="1" applyAlignment="1">
      <alignment vertical="top" wrapText="1"/>
    </xf>
    <xf numFmtId="0" fontId="3" fillId="0" borderId="0" xfId="0" applyNumberFormat="1" applyFont="1" applyAlignment="1">
      <alignment vertical="top" wrapText="1"/>
    </xf>
    <xf numFmtId="49" fontId="3" fillId="0" borderId="0" xfId="0" applyNumberFormat="1" applyFont="1" applyAlignment="1">
      <alignment vertical="top" wrapText="1"/>
    </xf>
    <xf numFmtId="0" fontId="3" fillId="0" borderId="0" xfId="0" applyNumberFormat="1" applyFont="1" applyAlignment="1">
      <alignment horizontal="center" vertical="top" wrapText="1"/>
    </xf>
    <xf numFmtId="43" fontId="3" fillId="0" borderId="0" xfId="1" applyFont="1" applyAlignment="1">
      <alignment vertical="top" wrapText="1"/>
    </xf>
    <xf numFmtId="4" fontId="3" fillId="0" borderId="0" xfId="0" applyNumberFormat="1" applyFont="1" applyAlignment="1">
      <alignment vertical="top" wrapText="1"/>
    </xf>
    <xf numFmtId="0" fontId="3" fillId="0" borderId="0" xfId="0" applyFont="1" applyAlignment="1">
      <alignment vertical="top" wrapText="1"/>
    </xf>
    <xf numFmtId="0" fontId="0" fillId="0" borderId="0" xfId="0" applyNumberFormat="1" applyAlignment="1">
      <alignment vertical="top"/>
    </xf>
    <xf numFmtId="49" fontId="0" fillId="0" borderId="0" xfId="0" applyNumberFormat="1" applyAlignment="1">
      <alignment vertical="top"/>
    </xf>
    <xf numFmtId="0" fontId="0" fillId="0" borderId="0" xfId="0" applyNumberFormat="1" applyAlignment="1">
      <alignment vertical="top" wrapText="1"/>
    </xf>
    <xf numFmtId="0" fontId="0" fillId="0" borderId="0" xfId="0" applyNumberFormat="1" applyAlignment="1">
      <alignment horizontal="center" vertical="top"/>
    </xf>
    <xf numFmtId="43" fontId="0" fillId="0" borderId="0" xfId="1" applyFont="1" applyAlignment="1">
      <alignment vertical="top"/>
    </xf>
    <xf numFmtId="4" fontId="0" fillId="0" borderId="0" xfId="0" applyNumberFormat="1" applyAlignment="1">
      <alignment vertical="top"/>
    </xf>
    <xf numFmtId="3" fontId="0" fillId="0" borderId="0" xfId="0" applyNumberFormat="1" applyAlignment="1">
      <alignment horizontal="center" vertical="top"/>
    </xf>
    <xf numFmtId="0" fontId="0" fillId="0" borderId="0" xfId="0" applyBorder="1"/>
    <xf numFmtId="0" fontId="0" fillId="0" borderId="0" xfId="0" applyAlignment="1">
      <alignment horizontal="left" vertical="center"/>
    </xf>
    <xf numFmtId="0" fontId="6" fillId="0" borderId="0" xfId="0" applyFont="1" applyBorder="1" applyAlignment="1">
      <alignment horizontal="center" vertical="center" wrapText="1"/>
    </xf>
    <xf numFmtId="0" fontId="7" fillId="0" borderId="0" xfId="0" applyFont="1" applyBorder="1" applyAlignment="1">
      <alignment horizontal="left" vertical="center" indent="1"/>
    </xf>
    <xf numFmtId="0" fontId="8" fillId="0" borderId="0" xfId="0" applyFont="1" applyBorder="1"/>
    <xf numFmtId="0" fontId="8" fillId="0" borderId="0" xfId="0" applyFont="1"/>
    <xf numFmtId="0" fontId="7" fillId="0" borderId="0" xfId="0" applyFont="1" applyBorder="1" applyAlignment="1">
      <alignment vertical="center"/>
    </xf>
    <xf numFmtId="0" fontId="9" fillId="0" borderId="0" xfId="0" applyFont="1" applyBorder="1" applyAlignment="1">
      <alignment horizontal="left" vertical="center" indent="1"/>
    </xf>
    <xf numFmtId="0" fontId="9" fillId="0" borderId="0" xfId="0" applyFont="1" applyBorder="1" applyAlignment="1">
      <alignment horizontal="center" vertical="center"/>
    </xf>
    <xf numFmtId="0" fontId="10" fillId="0" borderId="1" xfId="0" applyFont="1" applyBorder="1" applyAlignment="1">
      <alignment horizontal="center" wrapText="1"/>
    </xf>
    <xf numFmtId="0" fontId="11" fillId="0" borderId="4" xfId="0" applyFont="1" applyBorder="1" applyAlignment="1">
      <alignment horizontal="center" vertical="center" wrapText="1"/>
    </xf>
    <xf numFmtId="0" fontId="0" fillId="0" borderId="8" xfId="0" applyBorder="1"/>
    <xf numFmtId="0" fontId="11"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2" fillId="0" borderId="0" xfId="0" applyFont="1" applyBorder="1" applyAlignment="1">
      <alignment vertical="center" wrapText="1"/>
    </xf>
    <xf numFmtId="0" fontId="13" fillId="0" borderId="0" xfId="0" applyFont="1" applyBorder="1" applyAlignment="1">
      <alignment horizontal="center" vertical="top" wrapText="1"/>
    </xf>
    <xf numFmtId="0" fontId="13" fillId="0" borderId="0" xfId="0" applyFont="1"/>
    <xf numFmtId="0" fontId="16" fillId="0" borderId="0" xfId="0" applyFont="1" applyBorder="1" applyAlignment="1">
      <alignment horizontal="left" vertical="center" wrapText="1"/>
    </xf>
    <xf numFmtId="0" fontId="16" fillId="0" borderId="0" xfId="0" applyFont="1" applyBorder="1" applyAlignment="1">
      <alignment horizontal="center" vertical="center" wrapText="1"/>
    </xf>
    <xf numFmtId="0" fontId="18" fillId="0" borderId="0" xfId="0" applyFont="1" applyBorder="1" applyAlignment="1">
      <alignment horizontal="left" vertical="center" wrapText="1"/>
    </xf>
    <xf numFmtId="0" fontId="17" fillId="0" borderId="0" xfId="0" applyFont="1" applyBorder="1" applyAlignment="1">
      <alignment horizontal="left" vertical="center" wrapText="1"/>
    </xf>
    <xf numFmtId="0" fontId="16" fillId="0" borderId="0" xfId="0" applyFont="1" applyAlignment="1">
      <alignment horizontal="center" vertical="center" wrapText="1"/>
    </xf>
    <xf numFmtId="0" fontId="10" fillId="0" borderId="0" xfId="0" applyFont="1" applyAlignment="1">
      <alignment vertical="center"/>
    </xf>
    <xf numFmtId="0" fontId="19" fillId="0" borderId="0" xfId="0" applyFont="1" applyAlignment="1">
      <alignment horizontal="left" vertical="center" indent="3"/>
    </xf>
    <xf numFmtId="0" fontId="20" fillId="0" borderId="0" xfId="0" applyFont="1" applyAlignment="1">
      <alignment vertical="center"/>
    </xf>
    <xf numFmtId="0" fontId="21" fillId="0" borderId="0" xfId="0" applyFont="1" applyAlignment="1">
      <alignment vertical="center"/>
    </xf>
    <xf numFmtId="0" fontId="22" fillId="0" borderId="0" xfId="0" applyFont="1"/>
    <xf numFmtId="0" fontId="21" fillId="0" borderId="0" xfId="0" applyFont="1" applyAlignment="1">
      <alignment horizontal="left" vertical="center" wrapText="1"/>
    </xf>
    <xf numFmtId="0" fontId="21" fillId="0" borderId="0" xfId="0" applyFont="1" applyAlignment="1">
      <alignment vertical="center" wrapText="1"/>
    </xf>
    <xf numFmtId="0" fontId="21" fillId="0" borderId="0" xfId="0" applyFont="1" applyAlignment="1">
      <alignment horizontal="right" vertical="center" wrapText="1"/>
    </xf>
    <xf numFmtId="0" fontId="21" fillId="0" borderId="0" xfId="0" applyFont="1" applyAlignment="1">
      <alignment horizontal="left" vertical="center" wrapText="1" indent="1"/>
    </xf>
    <xf numFmtId="0" fontId="21" fillId="0" borderId="0" xfId="0" applyFont="1" applyAlignment="1">
      <alignment horizontal="left" vertical="center" indent="3"/>
    </xf>
    <xf numFmtId="0" fontId="16" fillId="0" borderId="0" xfId="0" applyFont="1" applyBorder="1" applyAlignment="1">
      <alignment vertical="center" wrapText="1"/>
    </xf>
    <xf numFmtId="0" fontId="24" fillId="0" borderId="0" xfId="0" applyFont="1" applyAlignment="1">
      <alignment horizontal="center" vertical="center"/>
    </xf>
    <xf numFmtId="0" fontId="25" fillId="0" borderId="0" xfId="0" applyFont="1" applyBorder="1" applyAlignment="1">
      <alignment vertical="center" wrapText="1"/>
    </xf>
    <xf numFmtId="0" fontId="26" fillId="0" borderId="0" xfId="0" applyFont="1" applyBorder="1" applyAlignment="1">
      <alignment horizontal="center"/>
    </xf>
    <xf numFmtId="0" fontId="27" fillId="0" borderId="9" xfId="0" applyFont="1" applyBorder="1" applyAlignment="1">
      <alignment horizontal="center"/>
    </xf>
    <xf numFmtId="0" fontId="28" fillId="0" borderId="9" xfId="0" applyFont="1" applyBorder="1" applyAlignment="1">
      <alignment horizontal="center"/>
    </xf>
    <xf numFmtId="164" fontId="28" fillId="0" borderId="9" xfId="0" applyNumberFormat="1" applyFont="1" applyBorder="1" applyAlignment="1">
      <alignment horizontal="center"/>
    </xf>
    <xf numFmtId="0" fontId="0" fillId="0" borderId="0" xfId="0" applyAlignment="1">
      <alignment horizontal="center"/>
    </xf>
    <xf numFmtId="0" fontId="22" fillId="0" borderId="9" xfId="0" applyFont="1" applyBorder="1" applyAlignment="1">
      <alignment horizontal="left" vertical="center"/>
    </xf>
    <xf numFmtId="0" fontId="22" fillId="0" borderId="9" xfId="0" applyFont="1" applyBorder="1"/>
    <xf numFmtId="0" fontId="22" fillId="0" borderId="9" xfId="0" applyFont="1" applyBorder="1" applyAlignment="1">
      <alignment horizontal="center"/>
    </xf>
    <xf numFmtId="164" fontId="22" fillId="0" borderId="9" xfId="0" applyNumberFormat="1" applyFont="1" applyBorder="1" applyAlignment="1">
      <alignment horizontal="center"/>
    </xf>
    <xf numFmtId="0" fontId="21" fillId="0" borderId="9" xfId="0" applyFont="1" applyBorder="1" applyAlignment="1">
      <alignment horizontal="left" vertical="center" wrapText="1"/>
    </xf>
    <xf numFmtId="0" fontId="21" fillId="0" borderId="9" xfId="0" applyFont="1" applyBorder="1" applyAlignment="1">
      <alignment horizontal="left" vertical="center"/>
    </xf>
    <xf numFmtId="0" fontId="22" fillId="0" borderId="9" xfId="0" applyFont="1" applyBorder="1" applyAlignment="1">
      <alignment horizontal="left" vertical="center" wrapText="1"/>
    </xf>
    <xf numFmtId="0" fontId="29" fillId="0" borderId="9" xfId="0" applyFont="1" applyBorder="1" applyAlignment="1">
      <alignment horizontal="center" vertical="center"/>
    </xf>
    <xf numFmtId="0" fontId="30" fillId="0" borderId="0" xfId="0" applyFont="1" applyBorder="1" applyAlignment="1">
      <alignment vertical="center"/>
    </xf>
    <xf numFmtId="0" fontId="29" fillId="0" borderId="9" xfId="0" applyFont="1" applyBorder="1" applyAlignment="1">
      <alignment horizontal="left" vertical="center"/>
    </xf>
    <xf numFmtId="0" fontId="19" fillId="0" borderId="9" xfId="0" applyFont="1" applyBorder="1" applyAlignment="1">
      <alignment horizontal="left" vertical="center" wrapText="1"/>
    </xf>
    <xf numFmtId="0" fontId="21" fillId="0" borderId="19" xfId="0" applyFont="1" applyBorder="1" applyAlignment="1">
      <alignment horizontal="left" vertical="center"/>
    </xf>
    <xf numFmtId="0" fontId="22" fillId="0" borderId="19" xfId="0" applyFont="1" applyBorder="1"/>
    <xf numFmtId="0" fontId="22" fillId="0" borderId="19" xfId="0" applyFont="1" applyBorder="1" applyAlignment="1">
      <alignment horizontal="center"/>
    </xf>
    <xf numFmtId="164" fontId="22" fillId="0" borderId="19" xfId="0" applyNumberFormat="1" applyFont="1" applyBorder="1" applyAlignment="1">
      <alignment horizontal="center"/>
    </xf>
    <xf numFmtId="0" fontId="19" fillId="0" borderId="20" xfId="0" applyFont="1" applyBorder="1" applyAlignment="1">
      <alignment horizontal="left" vertical="center" wrapText="1"/>
    </xf>
    <xf numFmtId="0" fontId="22" fillId="0" borderId="21" xfId="0" applyFont="1" applyBorder="1"/>
    <xf numFmtId="0" fontId="22" fillId="0" borderId="21" xfId="0" applyFont="1" applyBorder="1" applyAlignment="1">
      <alignment horizontal="center"/>
    </xf>
    <xf numFmtId="164" fontId="22" fillId="0" borderId="21" xfId="0" applyNumberFormat="1" applyFont="1" applyBorder="1" applyAlignment="1">
      <alignment horizontal="center"/>
    </xf>
    <xf numFmtId="0" fontId="21" fillId="0" borderId="23" xfId="0" applyFont="1" applyBorder="1" applyAlignment="1">
      <alignment horizontal="left" vertical="center" wrapText="1"/>
    </xf>
    <xf numFmtId="0" fontId="22" fillId="0" borderId="23" xfId="0" applyFont="1" applyBorder="1"/>
    <xf numFmtId="0" fontId="21" fillId="0" borderId="23" xfId="0" applyFont="1" applyBorder="1" applyAlignment="1">
      <alignment horizontal="center" vertical="center" wrapText="1"/>
    </xf>
    <xf numFmtId="164" fontId="22" fillId="0" borderId="23" xfId="0" applyNumberFormat="1" applyFont="1" applyBorder="1" applyAlignment="1">
      <alignment horizontal="center"/>
    </xf>
    <xf numFmtId="0" fontId="21" fillId="0" borderId="9" xfId="0" applyFont="1" applyBorder="1" applyAlignment="1">
      <alignment horizontal="center" vertical="center"/>
    </xf>
    <xf numFmtId="164" fontId="21" fillId="0" borderId="9" xfId="0" applyNumberFormat="1" applyFont="1" applyBorder="1" applyAlignment="1">
      <alignment horizontal="center" vertical="center" wrapText="1"/>
    </xf>
    <xf numFmtId="0" fontId="21" fillId="0" borderId="9" xfId="0" applyFont="1" applyBorder="1" applyAlignment="1">
      <alignment horizontal="center"/>
    </xf>
    <xf numFmtId="164" fontId="19" fillId="0" borderId="9" xfId="0" applyNumberFormat="1" applyFont="1" applyBorder="1" applyAlignment="1">
      <alignment horizontal="center"/>
    </xf>
    <xf numFmtId="0" fontId="19" fillId="0" borderId="9" xfId="0" applyFont="1" applyBorder="1" applyAlignment="1">
      <alignment horizontal="left" vertical="center"/>
    </xf>
    <xf numFmtId="0" fontId="32" fillId="0" borderId="9" xfId="0" applyFont="1" applyBorder="1" applyAlignment="1">
      <alignment horizontal="center" vertical="center"/>
    </xf>
    <xf numFmtId="0" fontId="33" fillId="0" borderId="9" xfId="0" applyFont="1" applyBorder="1" applyAlignment="1">
      <alignment horizontal="center"/>
    </xf>
    <xf numFmtId="164" fontId="33" fillId="0" borderId="9" xfId="0" applyNumberFormat="1" applyFont="1" applyBorder="1" applyAlignment="1">
      <alignment horizontal="center"/>
    </xf>
    <xf numFmtId="0" fontId="32" fillId="0" borderId="9" xfId="0" applyFont="1" applyBorder="1" applyAlignment="1">
      <alignment horizontal="justify" vertical="center"/>
    </xf>
    <xf numFmtId="0" fontId="22" fillId="0" borderId="9" xfId="0" applyFont="1" applyBorder="1" applyAlignment="1">
      <alignment horizontal="center" vertical="center"/>
    </xf>
    <xf numFmtId="0" fontId="32" fillId="0" borderId="9" xfId="0" applyFont="1" applyBorder="1" applyAlignment="1">
      <alignment horizontal="left" vertical="center" wrapText="1"/>
    </xf>
    <xf numFmtId="164" fontId="22" fillId="0" borderId="9" xfId="0" applyNumberFormat="1" applyFont="1" applyBorder="1" applyAlignment="1">
      <alignment horizontal="center" vertical="center"/>
    </xf>
    <xf numFmtId="0" fontId="22" fillId="0" borderId="19" xfId="0" applyFont="1" applyBorder="1" applyAlignment="1">
      <alignment horizontal="left" vertical="center"/>
    </xf>
    <xf numFmtId="0" fontId="22" fillId="0" borderId="23" xfId="0" applyFont="1" applyBorder="1" applyAlignment="1">
      <alignment horizontal="center"/>
    </xf>
    <xf numFmtId="0" fontId="19" fillId="0" borderId="9" xfId="0" applyFont="1" applyBorder="1" applyAlignment="1">
      <alignment horizontal="center"/>
    </xf>
    <xf numFmtId="0" fontId="21" fillId="0" borderId="9" xfId="0" applyFont="1" applyBorder="1" applyAlignment="1">
      <alignment horizontal="left" vertical="center" wrapText="1" indent="2"/>
    </xf>
    <xf numFmtId="0" fontId="21" fillId="0" borderId="9" xfId="0" applyFont="1" applyBorder="1" applyAlignment="1">
      <alignment horizontal="left" vertical="center" indent="2"/>
    </xf>
    <xf numFmtId="0" fontId="34" fillId="0" borderId="9" xfId="0" applyFont="1" applyBorder="1" applyAlignment="1">
      <alignment horizontal="left" vertical="center" wrapText="1"/>
    </xf>
    <xf numFmtId="0" fontId="34" fillId="0" borderId="9" xfId="0" applyFont="1" applyBorder="1" applyAlignment="1">
      <alignment horizontal="center"/>
    </xf>
    <xf numFmtId="0" fontId="35" fillId="0" borderId="9" xfId="0" applyFont="1" applyBorder="1" applyAlignment="1">
      <alignment horizontal="center" vertical="center"/>
    </xf>
    <xf numFmtId="164" fontId="35" fillId="0" borderId="9" xfId="0" applyNumberFormat="1" applyFont="1" applyBorder="1" applyAlignment="1">
      <alignment horizontal="center" vertical="center"/>
    </xf>
    <xf numFmtId="0" fontId="19" fillId="0" borderId="20" xfId="0" applyFont="1" applyBorder="1" applyAlignment="1">
      <alignment horizontal="left" vertical="center"/>
    </xf>
    <xf numFmtId="0" fontId="21" fillId="0" borderId="23" xfId="0" applyFont="1" applyBorder="1" applyAlignment="1">
      <alignment horizontal="left" vertical="center"/>
    </xf>
    <xf numFmtId="0" fontId="22" fillId="0" borderId="23" xfId="0" applyFont="1" applyBorder="1" applyAlignment="1">
      <alignment horizontal="left"/>
    </xf>
    <xf numFmtId="0" fontId="34" fillId="0" borderId="9" xfId="0" applyFont="1" applyBorder="1" applyAlignment="1">
      <alignment horizontal="center" vertical="center"/>
    </xf>
    <xf numFmtId="0" fontId="36" fillId="0" borderId="9" xfId="0" applyFont="1" applyBorder="1" applyAlignment="1">
      <alignment horizontal="left" vertical="center"/>
    </xf>
    <xf numFmtId="0" fontId="22" fillId="0" borderId="9" xfId="0" applyFont="1" applyBorder="1" applyAlignment="1">
      <alignment horizontal="left"/>
    </xf>
    <xf numFmtId="0" fontId="37" fillId="0" borderId="9" xfId="0" applyFont="1" applyBorder="1" applyAlignment="1">
      <alignment horizontal="left" vertical="center"/>
    </xf>
    <xf numFmtId="0" fontId="0" fillId="0" borderId="9" xfId="0" applyBorder="1"/>
    <xf numFmtId="0" fontId="32" fillId="0" borderId="9" xfId="0" applyFont="1" applyBorder="1" applyAlignment="1">
      <alignment horizontal="left" vertical="center"/>
    </xf>
    <xf numFmtId="0" fontId="21" fillId="0" borderId="19" xfId="0" applyFont="1" applyBorder="1" applyAlignment="1">
      <alignment horizontal="left" vertical="center" wrapText="1"/>
    </xf>
    <xf numFmtId="0" fontId="21" fillId="0" borderId="23" xfId="0" applyFont="1" applyBorder="1" applyAlignment="1">
      <alignment horizontal="center" vertical="center"/>
    </xf>
    <xf numFmtId="0" fontId="31" fillId="0" borderId="9" xfId="0" applyFont="1" applyBorder="1" applyAlignment="1">
      <alignment horizontal="center" vertical="center"/>
    </xf>
    <xf numFmtId="164" fontId="31" fillId="0" borderId="9" xfId="0" applyNumberFormat="1" applyFont="1" applyBorder="1" applyAlignment="1">
      <alignment horizontal="center" vertical="center"/>
    </xf>
    <xf numFmtId="0" fontId="34" fillId="0" borderId="9" xfId="0" applyFont="1" applyBorder="1" applyAlignment="1">
      <alignment horizontal="left" vertical="center"/>
    </xf>
    <xf numFmtId="0" fontId="33" fillId="0" borderId="9" xfId="0" applyFont="1" applyBorder="1"/>
    <xf numFmtId="0" fontId="32" fillId="0" borderId="9" xfId="0" applyFont="1" applyBorder="1" applyAlignment="1">
      <alignment horizontal="center"/>
    </xf>
    <xf numFmtId="0" fontId="40" fillId="0" borderId="9" xfId="0" applyFont="1" applyBorder="1" applyAlignment="1">
      <alignment horizontal="left" vertical="center"/>
    </xf>
    <xf numFmtId="0" fontId="21" fillId="0" borderId="23" xfId="0" applyFont="1" applyBorder="1" applyAlignment="1">
      <alignment horizontal="center"/>
    </xf>
    <xf numFmtId="0" fontId="29" fillId="0" borderId="9" xfId="0" applyFont="1" applyBorder="1" applyAlignment="1">
      <alignment horizontal="left" vertical="center" wrapText="1"/>
    </xf>
    <xf numFmtId="0" fontId="32" fillId="0" borderId="9" xfId="0" applyFont="1" applyBorder="1"/>
    <xf numFmtId="0" fontId="32" fillId="0" borderId="9" xfId="0" applyFont="1" applyBorder="1" applyAlignment="1">
      <alignment horizontal="center" vertical="center" wrapText="1"/>
    </xf>
    <xf numFmtId="0" fontId="41" fillId="0" borderId="9" xfId="0" applyFont="1" applyBorder="1" applyAlignment="1">
      <alignment horizontal="left" vertical="center"/>
    </xf>
    <xf numFmtId="0" fontId="22" fillId="0" borderId="19" xfId="0" applyFont="1" applyBorder="1" applyAlignment="1">
      <alignment horizontal="center" vertical="center"/>
    </xf>
    <xf numFmtId="0" fontId="41" fillId="0" borderId="9" xfId="0" applyFont="1" applyBorder="1" applyAlignment="1">
      <alignment horizontal="center"/>
    </xf>
    <xf numFmtId="164" fontId="32" fillId="0" borderId="9" xfId="0" applyNumberFormat="1" applyFont="1" applyBorder="1" applyAlignment="1">
      <alignment horizontal="center"/>
    </xf>
    <xf numFmtId="0" fontId="32" fillId="0" borderId="9" xfId="0" applyFont="1" applyBorder="1" applyAlignment="1">
      <alignment horizontal="left" vertical="center" indent="4"/>
    </xf>
    <xf numFmtId="0" fontId="42" fillId="0" borderId="9" xfId="0" applyFont="1" applyBorder="1" applyAlignment="1">
      <alignment horizontal="left" vertical="center"/>
    </xf>
    <xf numFmtId="164" fontId="32" fillId="0" borderId="9" xfId="0" applyNumberFormat="1" applyFont="1" applyBorder="1" applyAlignment="1">
      <alignment horizontal="center" vertical="center"/>
    </xf>
    <xf numFmtId="164" fontId="21" fillId="0" borderId="9" xfId="0" applyNumberFormat="1" applyFont="1" applyBorder="1" applyAlignment="1">
      <alignment horizontal="center"/>
    </xf>
    <xf numFmtId="0" fontId="31" fillId="0" borderId="21" xfId="0" applyFont="1" applyBorder="1"/>
    <xf numFmtId="0" fontId="31" fillId="0" borderId="21" xfId="0" applyFont="1" applyBorder="1" applyAlignment="1">
      <alignment horizontal="center"/>
    </xf>
    <xf numFmtId="164" fontId="31" fillId="0" borderId="21" xfId="0" applyNumberFormat="1" applyFont="1" applyBorder="1" applyAlignment="1">
      <alignment horizontal="center"/>
    </xf>
    <xf numFmtId="3" fontId="19" fillId="0" borderId="9" xfId="0" applyNumberFormat="1" applyFont="1" applyBorder="1" applyAlignment="1">
      <alignment horizontal="center"/>
    </xf>
    <xf numFmtId="0" fontId="2" fillId="0" borderId="9" xfId="0" applyFont="1" applyBorder="1"/>
    <xf numFmtId="0" fontId="34" fillId="0" borderId="9" xfId="0" applyFont="1" applyBorder="1" applyAlignment="1">
      <alignment horizontal="justify" vertical="center"/>
    </xf>
    <xf numFmtId="0" fontId="21" fillId="0" borderId="0" xfId="0" applyFont="1" applyBorder="1" applyAlignment="1">
      <alignment horizontal="left" vertical="center"/>
    </xf>
    <xf numFmtId="0" fontId="22" fillId="0" borderId="0" xfId="0" applyFont="1" applyBorder="1"/>
    <xf numFmtId="0" fontId="22" fillId="0" borderId="0" xfId="0" applyFont="1" applyBorder="1" applyAlignment="1">
      <alignment horizontal="center"/>
    </xf>
    <xf numFmtId="164" fontId="22" fillId="0" borderId="0" xfId="0" applyNumberFormat="1" applyFont="1" applyBorder="1" applyAlignment="1">
      <alignment horizontal="center"/>
    </xf>
    <xf numFmtId="0" fontId="21" fillId="2" borderId="24" xfId="0" applyFont="1" applyFill="1" applyBorder="1" applyAlignment="1">
      <alignment horizontal="left" vertical="center"/>
    </xf>
    <xf numFmtId="0" fontId="22" fillId="2" borderId="25" xfId="0" applyFont="1" applyFill="1" applyBorder="1"/>
    <xf numFmtId="0" fontId="22" fillId="2" borderId="25" xfId="0" applyFont="1" applyFill="1" applyBorder="1" applyAlignment="1">
      <alignment horizontal="center"/>
    </xf>
    <xf numFmtId="164" fontId="22" fillId="2" borderId="25" xfId="0" applyNumberFormat="1" applyFont="1" applyFill="1" applyBorder="1" applyAlignment="1">
      <alignment horizontal="center"/>
    </xf>
    <xf numFmtId="0" fontId="43" fillId="0" borderId="0" xfId="0" applyFont="1" applyFill="1" applyBorder="1" applyAlignment="1">
      <alignment vertical="top"/>
    </xf>
    <xf numFmtId="0" fontId="44" fillId="0" borderId="0" xfId="0" applyFont="1" applyFill="1" applyBorder="1" applyAlignment="1">
      <alignment vertical="top"/>
    </xf>
    <xf numFmtId="0" fontId="44" fillId="0" borderId="0" xfId="0" applyFont="1" applyFill="1" applyBorder="1" applyAlignment="1">
      <alignment vertical="top" wrapText="1"/>
    </xf>
    <xf numFmtId="44" fontId="44" fillId="0" borderId="0" xfId="0" applyNumberFormat="1" applyFont="1" applyFill="1" applyBorder="1" applyAlignment="1">
      <alignment vertical="top" wrapText="1"/>
    </xf>
    <xf numFmtId="44" fontId="44" fillId="0" borderId="0" xfId="0" applyNumberFormat="1" applyFont="1" applyFill="1" applyBorder="1" applyAlignment="1">
      <alignment vertical="top"/>
    </xf>
    <xf numFmtId="43" fontId="44" fillId="0" borderId="0" xfId="0" applyNumberFormat="1" applyFont="1" applyFill="1" applyBorder="1" applyAlignment="1">
      <alignment vertical="top"/>
    </xf>
    <xf numFmtId="166" fontId="44" fillId="0" borderId="0" xfId="2" applyFont="1" applyFill="1" applyBorder="1" applyAlignment="1">
      <alignment vertical="top"/>
    </xf>
    <xf numFmtId="43" fontId="0" fillId="0" borderId="0" xfId="0" applyNumberFormat="1" applyAlignment="1">
      <alignment vertical="top"/>
    </xf>
    <xf numFmtId="43" fontId="3" fillId="0" borderId="0" xfId="0" applyNumberFormat="1" applyFont="1" applyAlignment="1">
      <alignment vertical="top" wrapText="1"/>
    </xf>
    <xf numFmtId="43" fontId="22" fillId="3" borderId="9" xfId="0" applyNumberFormat="1" applyFont="1" applyFill="1" applyBorder="1" applyAlignment="1">
      <alignment horizontal="center"/>
    </xf>
    <xf numFmtId="43" fontId="0" fillId="3" borderId="0" xfId="0" applyNumberFormat="1" applyFill="1"/>
    <xf numFmtId="43" fontId="6" fillId="3" borderId="0" xfId="0" applyNumberFormat="1" applyFont="1" applyFill="1" applyBorder="1" applyAlignment="1">
      <alignment horizontal="center" vertical="center" wrapText="1"/>
    </xf>
    <xf numFmtId="43" fontId="8" fillId="3" borderId="0" xfId="0" applyNumberFormat="1" applyFont="1" applyFill="1"/>
    <xf numFmtId="43" fontId="13" fillId="3" borderId="0" xfId="0" applyNumberFormat="1" applyFont="1" applyFill="1"/>
    <xf numFmtId="43" fontId="16" fillId="3" borderId="0" xfId="0" applyNumberFormat="1" applyFont="1" applyFill="1" applyBorder="1" applyAlignment="1">
      <alignment horizontal="center" vertical="center" wrapText="1"/>
    </xf>
    <xf numFmtId="43" fontId="16" fillId="3" borderId="0" xfId="0" applyNumberFormat="1" applyFont="1" applyFill="1" applyAlignment="1">
      <alignment horizontal="center" vertical="center" wrapText="1"/>
    </xf>
    <xf numFmtId="43" fontId="22" fillId="3" borderId="0" xfId="0" applyNumberFormat="1" applyFont="1" applyFill="1"/>
    <xf numFmtId="43" fontId="21" fillId="3" borderId="0" xfId="0" applyNumberFormat="1" applyFont="1" applyFill="1" applyAlignment="1">
      <alignment horizontal="left" vertical="center" wrapText="1"/>
    </xf>
    <xf numFmtId="43" fontId="21" fillId="3" borderId="0" xfId="0" applyNumberFormat="1" applyFont="1" applyFill="1" applyAlignment="1">
      <alignment vertical="center" wrapText="1"/>
    </xf>
    <xf numFmtId="43" fontId="24" fillId="3" borderId="0" xfId="0" applyNumberFormat="1" applyFont="1" applyFill="1" applyAlignment="1">
      <alignment horizontal="center" vertical="center"/>
    </xf>
    <xf numFmtId="43" fontId="28" fillId="3" borderId="9" xfId="0" applyNumberFormat="1" applyFont="1" applyFill="1" applyBorder="1" applyAlignment="1">
      <alignment horizontal="center"/>
    </xf>
    <xf numFmtId="43" fontId="21" fillId="3" borderId="9" xfId="0" applyNumberFormat="1" applyFont="1" applyFill="1" applyBorder="1" applyAlignment="1">
      <alignment horizontal="center" vertical="center"/>
    </xf>
    <xf numFmtId="43" fontId="22" fillId="3" borderId="19" xfId="0" applyNumberFormat="1" applyFont="1" applyFill="1" applyBorder="1" applyAlignment="1">
      <alignment horizontal="center"/>
    </xf>
    <xf numFmtId="43" fontId="31" fillId="3" borderId="22" xfId="0" applyNumberFormat="1" applyFont="1" applyFill="1" applyBorder="1" applyAlignment="1">
      <alignment horizontal="center"/>
    </xf>
    <xf numFmtId="43" fontId="22" fillId="3" borderId="23" xfId="0" applyNumberFormat="1" applyFont="1" applyFill="1" applyBorder="1" applyAlignment="1">
      <alignment horizontal="center"/>
    </xf>
    <xf numFmtId="43" fontId="33" fillId="3" borderId="9" xfId="0" applyNumberFormat="1" applyFont="1" applyFill="1" applyBorder="1" applyAlignment="1">
      <alignment horizontal="center"/>
    </xf>
    <xf numFmtId="43" fontId="22" fillId="3" borderId="9" xfId="0" applyNumberFormat="1" applyFont="1" applyFill="1" applyBorder="1" applyAlignment="1">
      <alignment horizontal="center" vertical="center"/>
    </xf>
    <xf numFmtId="43" fontId="35" fillId="3" borderId="9" xfId="0" applyNumberFormat="1" applyFont="1" applyFill="1" applyBorder="1" applyAlignment="1">
      <alignment horizontal="center" vertical="center"/>
    </xf>
    <xf numFmtId="43" fontId="22" fillId="3" borderId="22" xfId="0" applyNumberFormat="1" applyFont="1" applyFill="1" applyBorder="1" applyAlignment="1">
      <alignment horizontal="center"/>
    </xf>
    <xf numFmtId="43" fontId="31" fillId="3" borderId="9" xfId="0" applyNumberFormat="1" applyFont="1" applyFill="1" applyBorder="1" applyAlignment="1">
      <alignment horizontal="center" vertical="center"/>
    </xf>
    <xf numFmtId="43" fontId="41" fillId="3" borderId="9" xfId="0" applyNumberFormat="1" applyFont="1" applyFill="1" applyBorder="1" applyAlignment="1">
      <alignment horizontal="center"/>
    </xf>
    <xf numFmtId="43" fontId="22" fillId="3" borderId="0" xfId="0" applyNumberFormat="1" applyFont="1" applyFill="1" applyBorder="1" applyAlignment="1">
      <alignment horizontal="center"/>
    </xf>
    <xf numFmtId="43" fontId="22" fillId="3" borderId="26" xfId="0" applyNumberFormat="1" applyFont="1" applyFill="1" applyBorder="1" applyAlignment="1">
      <alignment horizontal="center"/>
    </xf>
    <xf numFmtId="0" fontId="44" fillId="0" borderId="27" xfId="0" applyFont="1" applyFill="1" applyBorder="1" applyAlignment="1">
      <alignment horizontal="center" vertical="top"/>
    </xf>
    <xf numFmtId="0" fontId="43" fillId="0" borderId="27" xfId="0" applyFont="1" applyFill="1" applyBorder="1" applyAlignment="1">
      <alignment horizontal="left" vertical="top" wrapText="1"/>
    </xf>
    <xf numFmtId="165" fontId="44" fillId="0" borderId="27" xfId="0" applyNumberFormat="1" applyFont="1" applyFill="1" applyBorder="1" applyAlignment="1">
      <alignment horizontal="left" vertical="top" wrapText="1"/>
    </xf>
    <xf numFmtId="165" fontId="44" fillId="0" borderId="27" xfId="0" applyNumberFormat="1" applyFont="1" applyFill="1" applyBorder="1" applyAlignment="1">
      <alignment horizontal="right" vertical="top" wrapText="1"/>
    </xf>
    <xf numFmtId="0" fontId="44" fillId="0" borderId="27" xfId="0" applyFont="1" applyFill="1" applyBorder="1" applyAlignment="1">
      <alignment horizontal="left" vertical="top" wrapText="1"/>
    </xf>
    <xf numFmtId="0" fontId="43" fillId="0" borderId="27" xfId="0" applyFont="1" applyFill="1" applyBorder="1" applyAlignment="1" applyProtection="1"/>
    <xf numFmtId="0" fontId="43" fillId="0" borderId="27" xfId="0" applyFont="1" applyFill="1" applyBorder="1" applyAlignment="1">
      <alignment horizontal="right"/>
    </xf>
    <xf numFmtId="167" fontId="43" fillId="0" borderId="27" xfId="2" applyNumberFormat="1" applyFont="1" applyFill="1" applyBorder="1" applyAlignment="1">
      <alignment horizontal="right" vertical="top"/>
    </xf>
    <xf numFmtId="0" fontId="44" fillId="0" borderId="27" xfId="0" applyFont="1" applyFill="1" applyBorder="1" applyAlignment="1">
      <alignment horizontal="left"/>
    </xf>
    <xf numFmtId="0" fontId="44" fillId="0" borderId="27" xfId="0" applyFont="1" applyFill="1" applyBorder="1" applyAlignment="1">
      <alignment horizontal="center"/>
    </xf>
    <xf numFmtId="167" fontId="44" fillId="0" borderId="27" xfId="0" applyNumberFormat="1" applyFont="1" applyFill="1" applyBorder="1" applyAlignment="1">
      <alignment horizontal="right" vertical="top"/>
    </xf>
    <xf numFmtId="0" fontId="43" fillId="0" borderId="27" xfId="0" applyFont="1" applyFill="1" applyBorder="1" applyAlignment="1">
      <alignment horizontal="left"/>
    </xf>
    <xf numFmtId="0" fontId="43" fillId="0" borderId="27" xfId="0" applyFont="1" applyFill="1" applyBorder="1" applyAlignment="1"/>
    <xf numFmtId="167" fontId="43" fillId="0" borderId="27" xfId="0" applyNumberFormat="1" applyFont="1" applyFill="1" applyBorder="1" applyAlignment="1">
      <alignment horizontal="right" vertical="top"/>
    </xf>
    <xf numFmtId="0" fontId="44" fillId="0" borderId="27" xfId="0" applyFont="1" applyFill="1" applyBorder="1" applyAlignment="1"/>
    <xf numFmtId="0" fontId="43" fillId="0" borderId="23" xfId="0" applyFont="1" applyFill="1" applyBorder="1" applyAlignment="1">
      <alignment horizontal="left"/>
    </xf>
    <xf numFmtId="0" fontId="43" fillId="0" borderId="23" xfId="0" applyFont="1" applyFill="1" applyBorder="1" applyAlignment="1"/>
    <xf numFmtId="167" fontId="43" fillId="0" borderId="23" xfId="0" applyNumberFormat="1" applyFont="1" applyFill="1" applyBorder="1" applyAlignment="1">
      <alignment horizontal="right" vertical="top"/>
    </xf>
    <xf numFmtId="0" fontId="43" fillId="0" borderId="9" xfId="0" applyFont="1" applyFill="1" applyBorder="1" applyAlignment="1">
      <alignment horizontal="center" vertical="top"/>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wrapText="1"/>
    </xf>
    <xf numFmtId="0" fontId="7" fillId="0" borderId="0" xfId="0" applyFont="1" applyBorder="1" applyAlignment="1">
      <alignment horizontal="center" vertical="center"/>
    </xf>
    <xf numFmtId="0" fontId="10" fillId="0" borderId="2" xfId="0" applyFont="1" applyBorder="1" applyAlignment="1">
      <alignment horizontal="center" wrapText="1"/>
    </xf>
    <xf numFmtId="0" fontId="10" fillId="0" borderId="3" xfId="0" applyFont="1" applyBorder="1" applyAlignment="1">
      <alignment horizont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1"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11" xfId="0" applyFont="1" applyBorder="1" applyAlignment="1">
      <alignment horizontal="left" vertical="center" wrapText="1"/>
    </xf>
    <xf numFmtId="0" fontId="14" fillId="0" borderId="9" xfId="0" applyFont="1" applyBorder="1" applyAlignment="1">
      <alignment horizontal="left" vertical="center" wrapText="1"/>
    </xf>
    <xf numFmtId="0" fontId="14" fillId="0" borderId="16" xfId="0" applyFont="1" applyBorder="1" applyAlignment="1">
      <alignment horizontal="left" vertical="center" wrapText="1"/>
    </xf>
    <xf numFmtId="0" fontId="14" fillId="0" borderId="11" xfId="0" applyFont="1" applyBorder="1" applyAlignment="1">
      <alignment horizontal="center"/>
    </xf>
    <xf numFmtId="0" fontId="14" fillId="0" borderId="9" xfId="0" applyFont="1" applyBorder="1" applyAlignment="1">
      <alignment horizontal="center"/>
    </xf>
    <xf numFmtId="0" fontId="14" fillId="0" borderId="16" xfId="0" applyFont="1" applyBorder="1" applyAlignment="1">
      <alignment horizontal="center"/>
    </xf>
    <xf numFmtId="0" fontId="14" fillId="0" borderId="12"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right" vertical="center"/>
    </xf>
    <xf numFmtId="0" fontId="14" fillId="0" borderId="0" xfId="0" applyFont="1" applyAlignment="1">
      <alignment horizontal="center" vertical="center"/>
    </xf>
    <xf numFmtId="0" fontId="0" fillId="0" borderId="0" xfId="0" applyNumberFormat="1" applyFont="1" applyAlignment="1">
      <alignment vertical="top" wrapText="1"/>
    </xf>
    <xf numFmtId="0" fontId="0" fillId="0" borderId="0" xfId="0" applyNumberFormat="1" applyFont="1" applyAlignment="1">
      <alignment horizontal="center" vertical="top" wrapText="1"/>
    </xf>
  </cellXfs>
  <cellStyles count="3">
    <cellStyle name="Comma" xfId="1" builtinId="3"/>
    <cellStyle name="Currency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367758</xdr:colOff>
      <xdr:row>1</xdr:row>
      <xdr:rowOff>26546</xdr:rowOff>
    </xdr:from>
    <xdr:to>
      <xdr:col>3</xdr:col>
      <xdr:colOff>2057400</xdr:colOff>
      <xdr:row>16</xdr:row>
      <xdr:rowOff>107225</xdr:rowOff>
    </xdr:to>
    <xdr:pic>
      <xdr:nvPicPr>
        <xdr:cNvPr id="2" name="image1.jpeg">
          <a:extLst>
            <a:ext uri="{FF2B5EF4-FFF2-40B4-BE49-F238E27FC236}">
              <a16:creationId xmlns:a16="http://schemas.microsoft.com/office/drawing/2014/main" id="{2A76DDB3-67D4-4B7E-B772-9FCDC071FA4E}"/>
            </a:ext>
          </a:extLst>
        </xdr:cNvPr>
        <xdr:cNvPicPr>
          <a:picLocks noChangeAspect="1"/>
        </xdr:cNvPicPr>
      </xdr:nvPicPr>
      <xdr:blipFill>
        <a:blip xmlns:r="http://schemas.openxmlformats.org/officeDocument/2006/relationships" r:embed="rId1" cstate="print"/>
        <a:stretch>
          <a:fillRect/>
        </a:stretch>
      </xdr:blipFill>
      <xdr:spPr>
        <a:xfrm>
          <a:off x="8772618" y="209426"/>
          <a:ext cx="3907062" cy="2823879"/>
        </a:xfrm>
        <a:prstGeom prst="rect">
          <a:avLst/>
        </a:prstGeom>
      </xdr:spPr>
    </xdr:pic>
    <xdr:clientData/>
  </xdr:twoCellAnchor>
  <xdr:twoCellAnchor>
    <xdr:from>
      <xdr:col>0</xdr:col>
      <xdr:colOff>0</xdr:colOff>
      <xdr:row>59</xdr:row>
      <xdr:rowOff>133349</xdr:rowOff>
    </xdr:from>
    <xdr:to>
      <xdr:col>7</xdr:col>
      <xdr:colOff>9525</xdr:colOff>
      <xdr:row>111</xdr:row>
      <xdr:rowOff>161925</xdr:rowOff>
    </xdr:to>
    <xdr:grpSp>
      <xdr:nvGrpSpPr>
        <xdr:cNvPr id="3" name="Group 2">
          <a:extLst>
            <a:ext uri="{FF2B5EF4-FFF2-40B4-BE49-F238E27FC236}">
              <a16:creationId xmlns:a16="http://schemas.microsoft.com/office/drawing/2014/main" id="{0D7978A9-A5ED-4FFF-A466-6FEB16B190F2}"/>
            </a:ext>
          </a:extLst>
        </xdr:cNvPr>
        <xdr:cNvGrpSpPr>
          <a:grpSpLocks/>
        </xdr:cNvGrpSpPr>
      </xdr:nvGrpSpPr>
      <xdr:grpSpPr bwMode="auto">
        <a:xfrm>
          <a:off x="0" y="13963649"/>
          <a:ext cx="19478625" cy="9274176"/>
          <a:chOff x="1281" y="189"/>
          <a:chExt cx="9265" cy="10429"/>
        </a:xfrm>
      </xdr:grpSpPr>
      <xdr:sp macro="" textlink="">
        <xdr:nvSpPr>
          <xdr:cNvPr id="4" name="Rectangle 3">
            <a:extLst>
              <a:ext uri="{FF2B5EF4-FFF2-40B4-BE49-F238E27FC236}">
                <a16:creationId xmlns:a16="http://schemas.microsoft.com/office/drawing/2014/main" id="{DE8901DB-CF67-4620-82B1-76A680AAB46B}"/>
              </a:ext>
            </a:extLst>
          </xdr:cNvPr>
          <xdr:cNvSpPr>
            <a:spLocks noChangeArrowheads="1"/>
          </xdr:cNvSpPr>
        </xdr:nvSpPr>
        <xdr:spPr bwMode="auto">
          <a:xfrm>
            <a:off x="2644" y="189"/>
            <a:ext cx="10" cy="39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ZA"/>
          </a:p>
        </xdr:txBody>
      </xdr:sp>
      <xdr:sp macro="" textlink="">
        <xdr:nvSpPr>
          <xdr:cNvPr id="5" name="Rectangle 4">
            <a:extLst>
              <a:ext uri="{FF2B5EF4-FFF2-40B4-BE49-F238E27FC236}">
                <a16:creationId xmlns:a16="http://schemas.microsoft.com/office/drawing/2014/main" id="{DFC5E3F3-7C3C-45B7-8B6D-8B5E9D87DC82}"/>
              </a:ext>
            </a:extLst>
          </xdr:cNvPr>
          <xdr:cNvSpPr>
            <a:spLocks noChangeArrowheads="1"/>
          </xdr:cNvSpPr>
        </xdr:nvSpPr>
        <xdr:spPr bwMode="auto">
          <a:xfrm>
            <a:off x="1591" y="592"/>
            <a:ext cx="8916" cy="1126"/>
          </a:xfrm>
          <a:prstGeom prst="rect">
            <a:avLst/>
          </a:prstGeom>
          <a:solidFill>
            <a:srgbClr val="F1F1F1"/>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ZA"/>
          </a:p>
        </xdr:txBody>
      </xdr:sp>
      <xdr:sp macro="" textlink="">
        <xdr:nvSpPr>
          <xdr:cNvPr id="6" name="AutoShape 4902">
            <a:extLst>
              <a:ext uri="{FF2B5EF4-FFF2-40B4-BE49-F238E27FC236}">
                <a16:creationId xmlns:a16="http://schemas.microsoft.com/office/drawing/2014/main" id="{810C81C0-2EA4-4F69-A7B5-180E5A248882}"/>
              </a:ext>
            </a:extLst>
          </xdr:cNvPr>
          <xdr:cNvSpPr>
            <a:spLocks/>
          </xdr:cNvSpPr>
        </xdr:nvSpPr>
        <xdr:spPr bwMode="auto">
          <a:xfrm>
            <a:off x="1579" y="583"/>
            <a:ext cx="8938" cy="1136"/>
          </a:xfrm>
          <a:custGeom>
            <a:avLst/>
            <a:gdLst>
              <a:gd name="T0" fmla="+- 0 1589 1579"/>
              <a:gd name="T1" fmla="*/ T0 w 8938"/>
              <a:gd name="T2" fmla="+- 0 593 583"/>
              <a:gd name="T3" fmla="*/ 593 h 1136"/>
              <a:gd name="T4" fmla="+- 0 1579 1579"/>
              <a:gd name="T5" fmla="*/ T4 w 8938"/>
              <a:gd name="T6" fmla="+- 0 593 583"/>
              <a:gd name="T7" fmla="*/ 593 h 1136"/>
              <a:gd name="T8" fmla="+- 0 1579 1579"/>
              <a:gd name="T9" fmla="*/ T8 w 8938"/>
              <a:gd name="T10" fmla="+- 0 1718 583"/>
              <a:gd name="T11" fmla="*/ 1718 h 1136"/>
              <a:gd name="T12" fmla="+- 0 1589 1579"/>
              <a:gd name="T13" fmla="*/ T12 w 8938"/>
              <a:gd name="T14" fmla="+- 0 1718 583"/>
              <a:gd name="T15" fmla="*/ 1718 h 1136"/>
              <a:gd name="T16" fmla="+- 0 1589 1579"/>
              <a:gd name="T17" fmla="*/ T16 w 8938"/>
              <a:gd name="T18" fmla="+- 0 593 583"/>
              <a:gd name="T19" fmla="*/ 593 h 1136"/>
              <a:gd name="T20" fmla="+- 0 2645 1579"/>
              <a:gd name="T21" fmla="*/ T20 w 8938"/>
              <a:gd name="T22" fmla="+- 0 583 583"/>
              <a:gd name="T23" fmla="*/ 583 h 1136"/>
              <a:gd name="T24" fmla="+- 0 1596 1579"/>
              <a:gd name="T25" fmla="*/ T24 w 8938"/>
              <a:gd name="T26" fmla="+- 0 583 583"/>
              <a:gd name="T27" fmla="*/ 583 h 1136"/>
              <a:gd name="T28" fmla="+- 0 1589 1579"/>
              <a:gd name="T29" fmla="*/ T28 w 8938"/>
              <a:gd name="T30" fmla="+- 0 583 583"/>
              <a:gd name="T31" fmla="*/ 583 h 1136"/>
              <a:gd name="T32" fmla="+- 0 1579 1579"/>
              <a:gd name="T33" fmla="*/ T32 w 8938"/>
              <a:gd name="T34" fmla="+- 0 583 583"/>
              <a:gd name="T35" fmla="*/ 583 h 1136"/>
              <a:gd name="T36" fmla="+- 0 1579 1579"/>
              <a:gd name="T37" fmla="*/ T36 w 8938"/>
              <a:gd name="T38" fmla="+- 0 593 583"/>
              <a:gd name="T39" fmla="*/ 593 h 1136"/>
              <a:gd name="T40" fmla="+- 0 1589 1579"/>
              <a:gd name="T41" fmla="*/ T40 w 8938"/>
              <a:gd name="T42" fmla="+- 0 593 583"/>
              <a:gd name="T43" fmla="*/ 593 h 1136"/>
              <a:gd name="T44" fmla="+- 0 1596 1579"/>
              <a:gd name="T45" fmla="*/ T44 w 8938"/>
              <a:gd name="T46" fmla="+- 0 593 583"/>
              <a:gd name="T47" fmla="*/ 593 h 1136"/>
              <a:gd name="T48" fmla="+- 0 2645 1579"/>
              <a:gd name="T49" fmla="*/ T48 w 8938"/>
              <a:gd name="T50" fmla="+- 0 593 583"/>
              <a:gd name="T51" fmla="*/ 593 h 1136"/>
              <a:gd name="T52" fmla="+- 0 2645 1579"/>
              <a:gd name="T53" fmla="*/ T52 w 8938"/>
              <a:gd name="T54" fmla="+- 0 583 583"/>
              <a:gd name="T55" fmla="*/ 583 h 1136"/>
              <a:gd name="T56" fmla="+- 0 2654 1579"/>
              <a:gd name="T57" fmla="*/ T56 w 8938"/>
              <a:gd name="T58" fmla="+- 0 583 583"/>
              <a:gd name="T59" fmla="*/ 583 h 1136"/>
              <a:gd name="T60" fmla="+- 0 2645 1579"/>
              <a:gd name="T61" fmla="*/ T60 w 8938"/>
              <a:gd name="T62" fmla="+- 0 583 583"/>
              <a:gd name="T63" fmla="*/ 583 h 1136"/>
              <a:gd name="T64" fmla="+- 0 2645 1579"/>
              <a:gd name="T65" fmla="*/ T64 w 8938"/>
              <a:gd name="T66" fmla="+- 0 593 583"/>
              <a:gd name="T67" fmla="*/ 593 h 1136"/>
              <a:gd name="T68" fmla="+- 0 2654 1579"/>
              <a:gd name="T69" fmla="*/ T68 w 8938"/>
              <a:gd name="T70" fmla="+- 0 593 583"/>
              <a:gd name="T71" fmla="*/ 593 h 1136"/>
              <a:gd name="T72" fmla="+- 0 2654 1579"/>
              <a:gd name="T73" fmla="*/ T72 w 8938"/>
              <a:gd name="T74" fmla="+- 0 583 583"/>
              <a:gd name="T75" fmla="*/ 583 h 1136"/>
              <a:gd name="T76" fmla="+- 0 10517 1579"/>
              <a:gd name="T77" fmla="*/ T76 w 8938"/>
              <a:gd name="T78" fmla="+- 0 593 583"/>
              <a:gd name="T79" fmla="*/ 593 h 1136"/>
              <a:gd name="T80" fmla="+- 0 10507 1579"/>
              <a:gd name="T81" fmla="*/ T80 w 8938"/>
              <a:gd name="T82" fmla="+- 0 593 583"/>
              <a:gd name="T83" fmla="*/ 593 h 1136"/>
              <a:gd name="T84" fmla="+- 0 10507 1579"/>
              <a:gd name="T85" fmla="*/ T84 w 8938"/>
              <a:gd name="T86" fmla="+- 0 1718 583"/>
              <a:gd name="T87" fmla="*/ 1718 h 1136"/>
              <a:gd name="T88" fmla="+- 0 10517 1579"/>
              <a:gd name="T89" fmla="*/ T88 w 8938"/>
              <a:gd name="T90" fmla="+- 0 1718 583"/>
              <a:gd name="T91" fmla="*/ 1718 h 1136"/>
              <a:gd name="T92" fmla="+- 0 10517 1579"/>
              <a:gd name="T93" fmla="*/ T92 w 8938"/>
              <a:gd name="T94" fmla="+- 0 593 583"/>
              <a:gd name="T95" fmla="*/ 593 h 1136"/>
              <a:gd name="T96" fmla="+- 0 10517 1579"/>
              <a:gd name="T97" fmla="*/ T96 w 8938"/>
              <a:gd name="T98" fmla="+- 0 583 583"/>
              <a:gd name="T99" fmla="*/ 583 h 1136"/>
              <a:gd name="T100" fmla="+- 0 10507 1579"/>
              <a:gd name="T101" fmla="*/ T100 w 8938"/>
              <a:gd name="T102" fmla="+- 0 583 583"/>
              <a:gd name="T103" fmla="*/ 583 h 1136"/>
              <a:gd name="T104" fmla="+- 0 2654 1579"/>
              <a:gd name="T105" fmla="*/ T104 w 8938"/>
              <a:gd name="T106" fmla="+- 0 583 583"/>
              <a:gd name="T107" fmla="*/ 583 h 1136"/>
              <a:gd name="T108" fmla="+- 0 2654 1579"/>
              <a:gd name="T109" fmla="*/ T108 w 8938"/>
              <a:gd name="T110" fmla="+- 0 593 583"/>
              <a:gd name="T111" fmla="*/ 593 h 1136"/>
              <a:gd name="T112" fmla="+- 0 10507 1579"/>
              <a:gd name="T113" fmla="*/ T112 w 8938"/>
              <a:gd name="T114" fmla="+- 0 593 583"/>
              <a:gd name="T115" fmla="*/ 593 h 1136"/>
              <a:gd name="T116" fmla="+- 0 10517 1579"/>
              <a:gd name="T117" fmla="*/ T116 w 8938"/>
              <a:gd name="T118" fmla="+- 0 593 583"/>
              <a:gd name="T119" fmla="*/ 593 h 1136"/>
              <a:gd name="T120" fmla="+- 0 10517 1579"/>
              <a:gd name="T121" fmla="*/ T120 w 8938"/>
              <a:gd name="T122" fmla="+- 0 583 583"/>
              <a:gd name="T123" fmla="*/ 583 h 113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Lst>
            <a:rect l="0" t="0" r="r" b="b"/>
            <a:pathLst>
              <a:path w="8938" h="1136">
                <a:moveTo>
                  <a:pt x="10" y="10"/>
                </a:moveTo>
                <a:lnTo>
                  <a:pt x="0" y="10"/>
                </a:lnTo>
                <a:lnTo>
                  <a:pt x="0" y="1135"/>
                </a:lnTo>
                <a:lnTo>
                  <a:pt x="10" y="1135"/>
                </a:lnTo>
                <a:lnTo>
                  <a:pt x="10" y="10"/>
                </a:lnTo>
                <a:close/>
                <a:moveTo>
                  <a:pt x="1066" y="0"/>
                </a:moveTo>
                <a:lnTo>
                  <a:pt x="17" y="0"/>
                </a:lnTo>
                <a:lnTo>
                  <a:pt x="10" y="0"/>
                </a:lnTo>
                <a:lnTo>
                  <a:pt x="0" y="0"/>
                </a:lnTo>
                <a:lnTo>
                  <a:pt x="0" y="10"/>
                </a:lnTo>
                <a:lnTo>
                  <a:pt x="10" y="10"/>
                </a:lnTo>
                <a:lnTo>
                  <a:pt x="17" y="10"/>
                </a:lnTo>
                <a:lnTo>
                  <a:pt x="1066" y="10"/>
                </a:lnTo>
                <a:lnTo>
                  <a:pt x="1066" y="0"/>
                </a:lnTo>
                <a:close/>
                <a:moveTo>
                  <a:pt x="1075" y="0"/>
                </a:moveTo>
                <a:lnTo>
                  <a:pt x="1066" y="0"/>
                </a:lnTo>
                <a:lnTo>
                  <a:pt x="1066" y="10"/>
                </a:lnTo>
                <a:lnTo>
                  <a:pt x="1075" y="10"/>
                </a:lnTo>
                <a:lnTo>
                  <a:pt x="1075" y="0"/>
                </a:lnTo>
                <a:close/>
                <a:moveTo>
                  <a:pt x="8938" y="10"/>
                </a:moveTo>
                <a:lnTo>
                  <a:pt x="8928" y="10"/>
                </a:lnTo>
                <a:lnTo>
                  <a:pt x="8928" y="1135"/>
                </a:lnTo>
                <a:lnTo>
                  <a:pt x="8938" y="1135"/>
                </a:lnTo>
                <a:lnTo>
                  <a:pt x="8938" y="10"/>
                </a:lnTo>
                <a:close/>
                <a:moveTo>
                  <a:pt x="8938" y="0"/>
                </a:moveTo>
                <a:lnTo>
                  <a:pt x="8928" y="0"/>
                </a:lnTo>
                <a:lnTo>
                  <a:pt x="1075" y="0"/>
                </a:lnTo>
                <a:lnTo>
                  <a:pt x="1075" y="10"/>
                </a:lnTo>
                <a:lnTo>
                  <a:pt x="8928" y="10"/>
                </a:lnTo>
                <a:lnTo>
                  <a:pt x="8938" y="10"/>
                </a:lnTo>
                <a:lnTo>
                  <a:pt x="8938"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7" name="Rectangle 6">
            <a:extLst>
              <a:ext uri="{FF2B5EF4-FFF2-40B4-BE49-F238E27FC236}">
                <a16:creationId xmlns:a16="http://schemas.microsoft.com/office/drawing/2014/main" id="{19239B69-563D-4602-B006-9E9C75CE5A15}"/>
              </a:ext>
            </a:extLst>
          </xdr:cNvPr>
          <xdr:cNvSpPr>
            <a:spLocks noChangeArrowheads="1"/>
          </xdr:cNvSpPr>
        </xdr:nvSpPr>
        <xdr:spPr bwMode="auto">
          <a:xfrm>
            <a:off x="1591" y="1718"/>
            <a:ext cx="8916" cy="394"/>
          </a:xfrm>
          <a:prstGeom prst="rect">
            <a:avLst/>
          </a:prstGeom>
          <a:solidFill>
            <a:srgbClr val="F1F1F1"/>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ZA"/>
          </a:p>
        </xdr:txBody>
      </xdr:sp>
      <xdr:sp macro="" textlink="">
        <xdr:nvSpPr>
          <xdr:cNvPr id="8" name="AutoShape 4900">
            <a:extLst>
              <a:ext uri="{FF2B5EF4-FFF2-40B4-BE49-F238E27FC236}">
                <a16:creationId xmlns:a16="http://schemas.microsoft.com/office/drawing/2014/main" id="{0E6E1B10-1EC0-498D-9B31-5132FD476798}"/>
              </a:ext>
            </a:extLst>
          </xdr:cNvPr>
          <xdr:cNvSpPr>
            <a:spLocks/>
          </xdr:cNvSpPr>
        </xdr:nvSpPr>
        <xdr:spPr bwMode="auto">
          <a:xfrm>
            <a:off x="1579" y="1718"/>
            <a:ext cx="8938" cy="394"/>
          </a:xfrm>
          <a:custGeom>
            <a:avLst/>
            <a:gdLst>
              <a:gd name="T0" fmla="+- 0 1589 1579"/>
              <a:gd name="T1" fmla="*/ T0 w 8938"/>
              <a:gd name="T2" fmla="+- 0 1718 1718"/>
              <a:gd name="T3" fmla="*/ 1718 h 394"/>
              <a:gd name="T4" fmla="+- 0 1579 1579"/>
              <a:gd name="T5" fmla="*/ T4 w 8938"/>
              <a:gd name="T6" fmla="+- 0 1718 1718"/>
              <a:gd name="T7" fmla="*/ 1718 h 394"/>
              <a:gd name="T8" fmla="+- 0 1579 1579"/>
              <a:gd name="T9" fmla="*/ T8 w 8938"/>
              <a:gd name="T10" fmla="+- 0 2112 1718"/>
              <a:gd name="T11" fmla="*/ 2112 h 394"/>
              <a:gd name="T12" fmla="+- 0 1589 1579"/>
              <a:gd name="T13" fmla="*/ T12 w 8938"/>
              <a:gd name="T14" fmla="+- 0 2112 1718"/>
              <a:gd name="T15" fmla="*/ 2112 h 394"/>
              <a:gd name="T16" fmla="+- 0 1589 1579"/>
              <a:gd name="T17" fmla="*/ T16 w 8938"/>
              <a:gd name="T18" fmla="+- 0 1718 1718"/>
              <a:gd name="T19" fmla="*/ 1718 h 394"/>
              <a:gd name="T20" fmla="+- 0 10517 1579"/>
              <a:gd name="T21" fmla="*/ T20 w 8938"/>
              <a:gd name="T22" fmla="+- 0 1718 1718"/>
              <a:gd name="T23" fmla="*/ 1718 h 394"/>
              <a:gd name="T24" fmla="+- 0 10507 1579"/>
              <a:gd name="T25" fmla="*/ T24 w 8938"/>
              <a:gd name="T26" fmla="+- 0 1718 1718"/>
              <a:gd name="T27" fmla="*/ 1718 h 394"/>
              <a:gd name="T28" fmla="+- 0 10507 1579"/>
              <a:gd name="T29" fmla="*/ T28 w 8938"/>
              <a:gd name="T30" fmla="+- 0 2112 1718"/>
              <a:gd name="T31" fmla="*/ 2112 h 394"/>
              <a:gd name="T32" fmla="+- 0 10517 1579"/>
              <a:gd name="T33" fmla="*/ T32 w 8938"/>
              <a:gd name="T34" fmla="+- 0 2112 1718"/>
              <a:gd name="T35" fmla="*/ 2112 h 394"/>
              <a:gd name="T36" fmla="+- 0 10517 1579"/>
              <a:gd name="T37" fmla="*/ T36 w 8938"/>
              <a:gd name="T38" fmla="+- 0 1718 1718"/>
              <a:gd name="T39" fmla="*/ 1718 h 39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938" h="394">
                <a:moveTo>
                  <a:pt x="10" y="0"/>
                </a:moveTo>
                <a:lnTo>
                  <a:pt x="0" y="0"/>
                </a:lnTo>
                <a:lnTo>
                  <a:pt x="0" y="394"/>
                </a:lnTo>
                <a:lnTo>
                  <a:pt x="10" y="394"/>
                </a:lnTo>
                <a:lnTo>
                  <a:pt x="10" y="0"/>
                </a:lnTo>
                <a:close/>
                <a:moveTo>
                  <a:pt x="8938" y="0"/>
                </a:moveTo>
                <a:lnTo>
                  <a:pt x="8928" y="0"/>
                </a:lnTo>
                <a:lnTo>
                  <a:pt x="8928" y="394"/>
                </a:lnTo>
                <a:lnTo>
                  <a:pt x="8938" y="394"/>
                </a:lnTo>
                <a:lnTo>
                  <a:pt x="8938"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9" name="AutoShape 4899">
            <a:extLst>
              <a:ext uri="{FF2B5EF4-FFF2-40B4-BE49-F238E27FC236}">
                <a16:creationId xmlns:a16="http://schemas.microsoft.com/office/drawing/2014/main" id="{F59B2747-42FB-4287-BF50-3F9CD1549D13}"/>
              </a:ext>
            </a:extLst>
          </xdr:cNvPr>
          <xdr:cNvSpPr>
            <a:spLocks/>
          </xdr:cNvSpPr>
        </xdr:nvSpPr>
        <xdr:spPr bwMode="auto">
          <a:xfrm>
            <a:off x="1629" y="2100"/>
            <a:ext cx="8917" cy="449"/>
          </a:xfrm>
          <a:custGeom>
            <a:avLst/>
            <a:gdLst>
              <a:gd name="T0" fmla="+- 0 2645 1591"/>
              <a:gd name="T1" fmla="*/ T0 w 8917"/>
              <a:gd name="T2" fmla="+- 0 2112 2112"/>
              <a:gd name="T3" fmla="*/ 2112 h 449"/>
              <a:gd name="T4" fmla="+- 0 1591 1591"/>
              <a:gd name="T5" fmla="*/ T4 w 8917"/>
              <a:gd name="T6" fmla="+- 0 2112 2112"/>
              <a:gd name="T7" fmla="*/ 2112 h 449"/>
              <a:gd name="T8" fmla="+- 0 1591 1591"/>
              <a:gd name="T9" fmla="*/ T8 w 8917"/>
              <a:gd name="T10" fmla="+- 0 2561 2112"/>
              <a:gd name="T11" fmla="*/ 2561 h 449"/>
              <a:gd name="T12" fmla="+- 0 2645 1591"/>
              <a:gd name="T13" fmla="*/ T12 w 8917"/>
              <a:gd name="T14" fmla="+- 0 2561 2112"/>
              <a:gd name="T15" fmla="*/ 2561 h 449"/>
              <a:gd name="T16" fmla="+- 0 2645 1591"/>
              <a:gd name="T17" fmla="*/ T16 w 8917"/>
              <a:gd name="T18" fmla="+- 0 2112 2112"/>
              <a:gd name="T19" fmla="*/ 2112 h 449"/>
              <a:gd name="T20" fmla="+- 0 10507 1591"/>
              <a:gd name="T21" fmla="*/ T20 w 8917"/>
              <a:gd name="T22" fmla="+- 0 2112 2112"/>
              <a:gd name="T23" fmla="*/ 2112 h 449"/>
              <a:gd name="T24" fmla="+- 0 2654 1591"/>
              <a:gd name="T25" fmla="*/ T24 w 8917"/>
              <a:gd name="T26" fmla="+- 0 2112 2112"/>
              <a:gd name="T27" fmla="*/ 2112 h 449"/>
              <a:gd name="T28" fmla="+- 0 2654 1591"/>
              <a:gd name="T29" fmla="*/ T28 w 8917"/>
              <a:gd name="T30" fmla="+- 0 2561 2112"/>
              <a:gd name="T31" fmla="*/ 2561 h 449"/>
              <a:gd name="T32" fmla="+- 0 10507 1591"/>
              <a:gd name="T33" fmla="*/ T32 w 8917"/>
              <a:gd name="T34" fmla="+- 0 2561 2112"/>
              <a:gd name="T35" fmla="*/ 2561 h 449"/>
              <a:gd name="T36" fmla="+- 0 10507 1591"/>
              <a:gd name="T37" fmla="*/ T36 w 8917"/>
              <a:gd name="T38" fmla="+- 0 2112 2112"/>
              <a:gd name="T39" fmla="*/ 2112 h 449"/>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917" h="449">
                <a:moveTo>
                  <a:pt x="1054" y="0"/>
                </a:moveTo>
                <a:lnTo>
                  <a:pt x="0" y="0"/>
                </a:lnTo>
                <a:lnTo>
                  <a:pt x="0" y="449"/>
                </a:lnTo>
                <a:lnTo>
                  <a:pt x="1054" y="449"/>
                </a:lnTo>
                <a:lnTo>
                  <a:pt x="1054" y="0"/>
                </a:lnTo>
                <a:close/>
                <a:moveTo>
                  <a:pt x="8916" y="0"/>
                </a:moveTo>
                <a:lnTo>
                  <a:pt x="1063" y="0"/>
                </a:lnTo>
                <a:lnTo>
                  <a:pt x="1063" y="449"/>
                </a:lnTo>
                <a:lnTo>
                  <a:pt x="8916" y="449"/>
                </a:lnTo>
                <a:lnTo>
                  <a:pt x="8916" y="0"/>
                </a:lnTo>
                <a:close/>
              </a:path>
            </a:pathLst>
          </a:custGeom>
          <a:solidFill>
            <a:srgbClr val="F1F1F1"/>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sz="1600"/>
          </a:p>
        </xdr:txBody>
      </xdr:sp>
      <xdr:sp macro="" textlink="">
        <xdr:nvSpPr>
          <xdr:cNvPr id="10" name="AutoShape 4898">
            <a:extLst>
              <a:ext uri="{FF2B5EF4-FFF2-40B4-BE49-F238E27FC236}">
                <a16:creationId xmlns:a16="http://schemas.microsoft.com/office/drawing/2014/main" id="{D6840B5E-D7D8-45B0-BF31-668826A27B4E}"/>
              </a:ext>
            </a:extLst>
          </xdr:cNvPr>
          <xdr:cNvSpPr>
            <a:spLocks/>
          </xdr:cNvSpPr>
        </xdr:nvSpPr>
        <xdr:spPr bwMode="auto">
          <a:xfrm>
            <a:off x="1579" y="2111"/>
            <a:ext cx="8938" cy="449"/>
          </a:xfrm>
          <a:custGeom>
            <a:avLst/>
            <a:gdLst>
              <a:gd name="T0" fmla="+- 0 1589 1579"/>
              <a:gd name="T1" fmla="*/ T0 w 8938"/>
              <a:gd name="T2" fmla="+- 0 2112 2112"/>
              <a:gd name="T3" fmla="*/ 2112 h 449"/>
              <a:gd name="T4" fmla="+- 0 1579 1579"/>
              <a:gd name="T5" fmla="*/ T4 w 8938"/>
              <a:gd name="T6" fmla="+- 0 2112 2112"/>
              <a:gd name="T7" fmla="*/ 2112 h 449"/>
              <a:gd name="T8" fmla="+- 0 1579 1579"/>
              <a:gd name="T9" fmla="*/ T8 w 8938"/>
              <a:gd name="T10" fmla="+- 0 2561 2112"/>
              <a:gd name="T11" fmla="*/ 2561 h 449"/>
              <a:gd name="T12" fmla="+- 0 1589 1579"/>
              <a:gd name="T13" fmla="*/ T12 w 8938"/>
              <a:gd name="T14" fmla="+- 0 2561 2112"/>
              <a:gd name="T15" fmla="*/ 2561 h 449"/>
              <a:gd name="T16" fmla="+- 0 1589 1579"/>
              <a:gd name="T17" fmla="*/ T16 w 8938"/>
              <a:gd name="T18" fmla="+- 0 2112 2112"/>
              <a:gd name="T19" fmla="*/ 2112 h 449"/>
              <a:gd name="T20" fmla="+- 0 2654 1579"/>
              <a:gd name="T21" fmla="*/ T20 w 8938"/>
              <a:gd name="T22" fmla="+- 0 2112 2112"/>
              <a:gd name="T23" fmla="*/ 2112 h 449"/>
              <a:gd name="T24" fmla="+- 0 2645 1579"/>
              <a:gd name="T25" fmla="*/ T24 w 8938"/>
              <a:gd name="T26" fmla="+- 0 2112 2112"/>
              <a:gd name="T27" fmla="*/ 2112 h 449"/>
              <a:gd name="T28" fmla="+- 0 2645 1579"/>
              <a:gd name="T29" fmla="*/ T28 w 8938"/>
              <a:gd name="T30" fmla="+- 0 2561 2112"/>
              <a:gd name="T31" fmla="*/ 2561 h 449"/>
              <a:gd name="T32" fmla="+- 0 2654 1579"/>
              <a:gd name="T33" fmla="*/ T32 w 8938"/>
              <a:gd name="T34" fmla="+- 0 2561 2112"/>
              <a:gd name="T35" fmla="*/ 2561 h 449"/>
              <a:gd name="T36" fmla="+- 0 2654 1579"/>
              <a:gd name="T37" fmla="*/ T36 w 8938"/>
              <a:gd name="T38" fmla="+- 0 2112 2112"/>
              <a:gd name="T39" fmla="*/ 2112 h 449"/>
              <a:gd name="T40" fmla="+- 0 10517 1579"/>
              <a:gd name="T41" fmla="*/ T40 w 8938"/>
              <a:gd name="T42" fmla="+- 0 2112 2112"/>
              <a:gd name="T43" fmla="*/ 2112 h 449"/>
              <a:gd name="T44" fmla="+- 0 10507 1579"/>
              <a:gd name="T45" fmla="*/ T44 w 8938"/>
              <a:gd name="T46" fmla="+- 0 2112 2112"/>
              <a:gd name="T47" fmla="*/ 2112 h 449"/>
              <a:gd name="T48" fmla="+- 0 10507 1579"/>
              <a:gd name="T49" fmla="*/ T48 w 8938"/>
              <a:gd name="T50" fmla="+- 0 2561 2112"/>
              <a:gd name="T51" fmla="*/ 2561 h 449"/>
              <a:gd name="T52" fmla="+- 0 10517 1579"/>
              <a:gd name="T53" fmla="*/ T52 w 8938"/>
              <a:gd name="T54" fmla="+- 0 2561 2112"/>
              <a:gd name="T55" fmla="*/ 2561 h 449"/>
              <a:gd name="T56" fmla="+- 0 10517 1579"/>
              <a:gd name="T57" fmla="*/ T56 w 8938"/>
              <a:gd name="T58" fmla="+- 0 2112 2112"/>
              <a:gd name="T59" fmla="*/ 2112 h 449"/>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8938" h="449">
                <a:moveTo>
                  <a:pt x="10" y="0"/>
                </a:moveTo>
                <a:lnTo>
                  <a:pt x="0" y="0"/>
                </a:lnTo>
                <a:lnTo>
                  <a:pt x="0" y="449"/>
                </a:lnTo>
                <a:lnTo>
                  <a:pt x="10" y="449"/>
                </a:lnTo>
                <a:lnTo>
                  <a:pt x="10" y="0"/>
                </a:lnTo>
                <a:close/>
                <a:moveTo>
                  <a:pt x="1075" y="0"/>
                </a:moveTo>
                <a:lnTo>
                  <a:pt x="1066" y="0"/>
                </a:lnTo>
                <a:lnTo>
                  <a:pt x="1066" y="449"/>
                </a:lnTo>
                <a:lnTo>
                  <a:pt x="1075" y="449"/>
                </a:lnTo>
                <a:lnTo>
                  <a:pt x="1075" y="0"/>
                </a:lnTo>
                <a:close/>
                <a:moveTo>
                  <a:pt x="8938" y="0"/>
                </a:moveTo>
                <a:lnTo>
                  <a:pt x="8928" y="0"/>
                </a:lnTo>
                <a:lnTo>
                  <a:pt x="8928" y="449"/>
                </a:lnTo>
                <a:lnTo>
                  <a:pt x="8938" y="449"/>
                </a:lnTo>
                <a:lnTo>
                  <a:pt x="8938"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11" name="AutoShape 4897">
            <a:extLst>
              <a:ext uri="{FF2B5EF4-FFF2-40B4-BE49-F238E27FC236}">
                <a16:creationId xmlns:a16="http://schemas.microsoft.com/office/drawing/2014/main" id="{D53D9219-4E29-430C-B70B-1133F7DEF0D6}"/>
              </a:ext>
            </a:extLst>
          </xdr:cNvPr>
          <xdr:cNvSpPr>
            <a:spLocks/>
          </xdr:cNvSpPr>
        </xdr:nvSpPr>
        <xdr:spPr bwMode="auto">
          <a:xfrm>
            <a:off x="1591" y="2560"/>
            <a:ext cx="8917" cy="396"/>
          </a:xfrm>
          <a:custGeom>
            <a:avLst/>
            <a:gdLst>
              <a:gd name="T0" fmla="+- 0 2645 1591"/>
              <a:gd name="T1" fmla="*/ T0 w 8917"/>
              <a:gd name="T2" fmla="+- 0 2561 2561"/>
              <a:gd name="T3" fmla="*/ 2561 h 396"/>
              <a:gd name="T4" fmla="+- 0 1591 1591"/>
              <a:gd name="T5" fmla="*/ T4 w 8917"/>
              <a:gd name="T6" fmla="+- 0 2561 2561"/>
              <a:gd name="T7" fmla="*/ 2561 h 396"/>
              <a:gd name="T8" fmla="+- 0 1591 1591"/>
              <a:gd name="T9" fmla="*/ T8 w 8917"/>
              <a:gd name="T10" fmla="+- 0 2957 2561"/>
              <a:gd name="T11" fmla="*/ 2957 h 396"/>
              <a:gd name="T12" fmla="+- 0 2645 1591"/>
              <a:gd name="T13" fmla="*/ T12 w 8917"/>
              <a:gd name="T14" fmla="+- 0 2957 2561"/>
              <a:gd name="T15" fmla="*/ 2957 h 396"/>
              <a:gd name="T16" fmla="+- 0 2645 1591"/>
              <a:gd name="T17" fmla="*/ T16 w 8917"/>
              <a:gd name="T18" fmla="+- 0 2561 2561"/>
              <a:gd name="T19" fmla="*/ 2561 h 396"/>
              <a:gd name="T20" fmla="+- 0 10507 1591"/>
              <a:gd name="T21" fmla="*/ T20 w 8917"/>
              <a:gd name="T22" fmla="+- 0 2561 2561"/>
              <a:gd name="T23" fmla="*/ 2561 h 396"/>
              <a:gd name="T24" fmla="+- 0 2654 1591"/>
              <a:gd name="T25" fmla="*/ T24 w 8917"/>
              <a:gd name="T26" fmla="+- 0 2561 2561"/>
              <a:gd name="T27" fmla="*/ 2561 h 396"/>
              <a:gd name="T28" fmla="+- 0 2654 1591"/>
              <a:gd name="T29" fmla="*/ T28 w 8917"/>
              <a:gd name="T30" fmla="+- 0 2957 2561"/>
              <a:gd name="T31" fmla="*/ 2957 h 396"/>
              <a:gd name="T32" fmla="+- 0 10507 1591"/>
              <a:gd name="T33" fmla="*/ T32 w 8917"/>
              <a:gd name="T34" fmla="+- 0 2957 2561"/>
              <a:gd name="T35" fmla="*/ 2957 h 396"/>
              <a:gd name="T36" fmla="+- 0 10507 1591"/>
              <a:gd name="T37" fmla="*/ T36 w 8917"/>
              <a:gd name="T38" fmla="+- 0 2561 2561"/>
              <a:gd name="T39" fmla="*/ 2561 h 39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917" h="396">
                <a:moveTo>
                  <a:pt x="1054" y="0"/>
                </a:moveTo>
                <a:lnTo>
                  <a:pt x="0" y="0"/>
                </a:lnTo>
                <a:lnTo>
                  <a:pt x="0" y="396"/>
                </a:lnTo>
                <a:lnTo>
                  <a:pt x="1054" y="396"/>
                </a:lnTo>
                <a:lnTo>
                  <a:pt x="1054" y="0"/>
                </a:lnTo>
                <a:close/>
                <a:moveTo>
                  <a:pt x="8916" y="0"/>
                </a:moveTo>
                <a:lnTo>
                  <a:pt x="1063" y="0"/>
                </a:lnTo>
                <a:lnTo>
                  <a:pt x="1063" y="396"/>
                </a:lnTo>
                <a:lnTo>
                  <a:pt x="8916" y="396"/>
                </a:lnTo>
                <a:lnTo>
                  <a:pt x="8916" y="0"/>
                </a:lnTo>
                <a:close/>
              </a:path>
            </a:pathLst>
          </a:custGeom>
          <a:solidFill>
            <a:srgbClr val="F1F1F1"/>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12" name="AutoShape 4896">
            <a:extLst>
              <a:ext uri="{FF2B5EF4-FFF2-40B4-BE49-F238E27FC236}">
                <a16:creationId xmlns:a16="http://schemas.microsoft.com/office/drawing/2014/main" id="{ED29955F-C8EE-4880-800C-F39075F37F9C}"/>
              </a:ext>
            </a:extLst>
          </xdr:cNvPr>
          <xdr:cNvSpPr>
            <a:spLocks/>
          </xdr:cNvSpPr>
        </xdr:nvSpPr>
        <xdr:spPr bwMode="auto">
          <a:xfrm>
            <a:off x="1579" y="2560"/>
            <a:ext cx="8938" cy="396"/>
          </a:xfrm>
          <a:custGeom>
            <a:avLst/>
            <a:gdLst>
              <a:gd name="T0" fmla="+- 0 1589 1579"/>
              <a:gd name="T1" fmla="*/ T0 w 8938"/>
              <a:gd name="T2" fmla="+- 0 2561 2561"/>
              <a:gd name="T3" fmla="*/ 2561 h 396"/>
              <a:gd name="T4" fmla="+- 0 1579 1579"/>
              <a:gd name="T5" fmla="*/ T4 w 8938"/>
              <a:gd name="T6" fmla="+- 0 2561 2561"/>
              <a:gd name="T7" fmla="*/ 2561 h 396"/>
              <a:gd name="T8" fmla="+- 0 1579 1579"/>
              <a:gd name="T9" fmla="*/ T8 w 8938"/>
              <a:gd name="T10" fmla="+- 0 2957 2561"/>
              <a:gd name="T11" fmla="*/ 2957 h 396"/>
              <a:gd name="T12" fmla="+- 0 1589 1579"/>
              <a:gd name="T13" fmla="*/ T12 w 8938"/>
              <a:gd name="T14" fmla="+- 0 2957 2561"/>
              <a:gd name="T15" fmla="*/ 2957 h 396"/>
              <a:gd name="T16" fmla="+- 0 1589 1579"/>
              <a:gd name="T17" fmla="*/ T16 w 8938"/>
              <a:gd name="T18" fmla="+- 0 2561 2561"/>
              <a:gd name="T19" fmla="*/ 2561 h 396"/>
              <a:gd name="T20" fmla="+- 0 2654 1579"/>
              <a:gd name="T21" fmla="*/ T20 w 8938"/>
              <a:gd name="T22" fmla="+- 0 2561 2561"/>
              <a:gd name="T23" fmla="*/ 2561 h 396"/>
              <a:gd name="T24" fmla="+- 0 2645 1579"/>
              <a:gd name="T25" fmla="*/ T24 w 8938"/>
              <a:gd name="T26" fmla="+- 0 2561 2561"/>
              <a:gd name="T27" fmla="*/ 2561 h 396"/>
              <a:gd name="T28" fmla="+- 0 2645 1579"/>
              <a:gd name="T29" fmla="*/ T28 w 8938"/>
              <a:gd name="T30" fmla="+- 0 2957 2561"/>
              <a:gd name="T31" fmla="*/ 2957 h 396"/>
              <a:gd name="T32" fmla="+- 0 2654 1579"/>
              <a:gd name="T33" fmla="*/ T32 w 8938"/>
              <a:gd name="T34" fmla="+- 0 2957 2561"/>
              <a:gd name="T35" fmla="*/ 2957 h 396"/>
              <a:gd name="T36" fmla="+- 0 2654 1579"/>
              <a:gd name="T37" fmla="*/ T36 w 8938"/>
              <a:gd name="T38" fmla="+- 0 2561 2561"/>
              <a:gd name="T39" fmla="*/ 2561 h 396"/>
              <a:gd name="T40" fmla="+- 0 10517 1579"/>
              <a:gd name="T41" fmla="*/ T40 w 8938"/>
              <a:gd name="T42" fmla="+- 0 2561 2561"/>
              <a:gd name="T43" fmla="*/ 2561 h 396"/>
              <a:gd name="T44" fmla="+- 0 10507 1579"/>
              <a:gd name="T45" fmla="*/ T44 w 8938"/>
              <a:gd name="T46" fmla="+- 0 2561 2561"/>
              <a:gd name="T47" fmla="*/ 2561 h 396"/>
              <a:gd name="T48" fmla="+- 0 10507 1579"/>
              <a:gd name="T49" fmla="*/ T48 w 8938"/>
              <a:gd name="T50" fmla="+- 0 2957 2561"/>
              <a:gd name="T51" fmla="*/ 2957 h 396"/>
              <a:gd name="T52" fmla="+- 0 10517 1579"/>
              <a:gd name="T53" fmla="*/ T52 w 8938"/>
              <a:gd name="T54" fmla="+- 0 2957 2561"/>
              <a:gd name="T55" fmla="*/ 2957 h 396"/>
              <a:gd name="T56" fmla="+- 0 10517 1579"/>
              <a:gd name="T57" fmla="*/ T56 w 8938"/>
              <a:gd name="T58" fmla="+- 0 2561 2561"/>
              <a:gd name="T59" fmla="*/ 2561 h 39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8938" h="396">
                <a:moveTo>
                  <a:pt x="10" y="0"/>
                </a:moveTo>
                <a:lnTo>
                  <a:pt x="0" y="0"/>
                </a:lnTo>
                <a:lnTo>
                  <a:pt x="0" y="396"/>
                </a:lnTo>
                <a:lnTo>
                  <a:pt x="10" y="396"/>
                </a:lnTo>
                <a:lnTo>
                  <a:pt x="10" y="0"/>
                </a:lnTo>
                <a:close/>
                <a:moveTo>
                  <a:pt x="1075" y="0"/>
                </a:moveTo>
                <a:lnTo>
                  <a:pt x="1066" y="0"/>
                </a:lnTo>
                <a:lnTo>
                  <a:pt x="1066" y="396"/>
                </a:lnTo>
                <a:lnTo>
                  <a:pt x="1075" y="396"/>
                </a:lnTo>
                <a:lnTo>
                  <a:pt x="1075" y="0"/>
                </a:lnTo>
                <a:close/>
                <a:moveTo>
                  <a:pt x="8938" y="0"/>
                </a:moveTo>
                <a:lnTo>
                  <a:pt x="8928" y="0"/>
                </a:lnTo>
                <a:lnTo>
                  <a:pt x="8928" y="396"/>
                </a:lnTo>
                <a:lnTo>
                  <a:pt x="8938" y="396"/>
                </a:lnTo>
                <a:lnTo>
                  <a:pt x="8938"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13" name="Rectangle 12">
            <a:extLst>
              <a:ext uri="{FF2B5EF4-FFF2-40B4-BE49-F238E27FC236}">
                <a16:creationId xmlns:a16="http://schemas.microsoft.com/office/drawing/2014/main" id="{F2E620E0-44EB-4910-9287-025E12A7520B}"/>
              </a:ext>
            </a:extLst>
          </xdr:cNvPr>
          <xdr:cNvSpPr>
            <a:spLocks noChangeArrowheads="1"/>
          </xdr:cNvSpPr>
        </xdr:nvSpPr>
        <xdr:spPr bwMode="auto">
          <a:xfrm>
            <a:off x="1591" y="2956"/>
            <a:ext cx="8916" cy="392"/>
          </a:xfrm>
          <a:prstGeom prst="rect">
            <a:avLst/>
          </a:prstGeom>
          <a:solidFill>
            <a:srgbClr val="F1F1F1"/>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ZA"/>
          </a:p>
        </xdr:txBody>
      </xdr:sp>
      <xdr:sp macro="" textlink="">
        <xdr:nvSpPr>
          <xdr:cNvPr id="14" name="AutoShape 4894">
            <a:extLst>
              <a:ext uri="{FF2B5EF4-FFF2-40B4-BE49-F238E27FC236}">
                <a16:creationId xmlns:a16="http://schemas.microsoft.com/office/drawing/2014/main" id="{FA935938-C182-4E04-8230-7283DE60C4D6}"/>
              </a:ext>
            </a:extLst>
          </xdr:cNvPr>
          <xdr:cNvSpPr>
            <a:spLocks/>
          </xdr:cNvSpPr>
        </xdr:nvSpPr>
        <xdr:spPr bwMode="auto">
          <a:xfrm>
            <a:off x="1579" y="2956"/>
            <a:ext cx="8938" cy="392"/>
          </a:xfrm>
          <a:custGeom>
            <a:avLst/>
            <a:gdLst>
              <a:gd name="T0" fmla="+- 0 1589 1579"/>
              <a:gd name="T1" fmla="*/ T0 w 8938"/>
              <a:gd name="T2" fmla="+- 0 2957 2957"/>
              <a:gd name="T3" fmla="*/ 2957 h 392"/>
              <a:gd name="T4" fmla="+- 0 1579 1579"/>
              <a:gd name="T5" fmla="*/ T4 w 8938"/>
              <a:gd name="T6" fmla="+- 0 2957 2957"/>
              <a:gd name="T7" fmla="*/ 2957 h 392"/>
              <a:gd name="T8" fmla="+- 0 1579 1579"/>
              <a:gd name="T9" fmla="*/ T8 w 8938"/>
              <a:gd name="T10" fmla="+- 0 3348 2957"/>
              <a:gd name="T11" fmla="*/ 3348 h 392"/>
              <a:gd name="T12" fmla="+- 0 1589 1579"/>
              <a:gd name="T13" fmla="*/ T12 w 8938"/>
              <a:gd name="T14" fmla="+- 0 3348 2957"/>
              <a:gd name="T15" fmla="*/ 3348 h 392"/>
              <a:gd name="T16" fmla="+- 0 1589 1579"/>
              <a:gd name="T17" fmla="*/ T16 w 8938"/>
              <a:gd name="T18" fmla="+- 0 2957 2957"/>
              <a:gd name="T19" fmla="*/ 2957 h 392"/>
              <a:gd name="T20" fmla="+- 0 10517 1579"/>
              <a:gd name="T21" fmla="*/ T20 w 8938"/>
              <a:gd name="T22" fmla="+- 0 2957 2957"/>
              <a:gd name="T23" fmla="*/ 2957 h 392"/>
              <a:gd name="T24" fmla="+- 0 10507 1579"/>
              <a:gd name="T25" fmla="*/ T24 w 8938"/>
              <a:gd name="T26" fmla="+- 0 2957 2957"/>
              <a:gd name="T27" fmla="*/ 2957 h 392"/>
              <a:gd name="T28" fmla="+- 0 10507 1579"/>
              <a:gd name="T29" fmla="*/ T28 w 8938"/>
              <a:gd name="T30" fmla="+- 0 3348 2957"/>
              <a:gd name="T31" fmla="*/ 3348 h 392"/>
              <a:gd name="T32" fmla="+- 0 10517 1579"/>
              <a:gd name="T33" fmla="*/ T32 w 8938"/>
              <a:gd name="T34" fmla="+- 0 3348 2957"/>
              <a:gd name="T35" fmla="*/ 3348 h 392"/>
              <a:gd name="T36" fmla="+- 0 10517 1579"/>
              <a:gd name="T37" fmla="*/ T36 w 8938"/>
              <a:gd name="T38" fmla="+- 0 2957 2957"/>
              <a:gd name="T39" fmla="*/ 2957 h 392"/>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938" h="392">
                <a:moveTo>
                  <a:pt x="10" y="0"/>
                </a:moveTo>
                <a:lnTo>
                  <a:pt x="0" y="0"/>
                </a:lnTo>
                <a:lnTo>
                  <a:pt x="0" y="391"/>
                </a:lnTo>
                <a:lnTo>
                  <a:pt x="10" y="391"/>
                </a:lnTo>
                <a:lnTo>
                  <a:pt x="10" y="0"/>
                </a:lnTo>
                <a:close/>
                <a:moveTo>
                  <a:pt x="8938" y="0"/>
                </a:moveTo>
                <a:lnTo>
                  <a:pt x="8928" y="0"/>
                </a:lnTo>
                <a:lnTo>
                  <a:pt x="8928" y="391"/>
                </a:lnTo>
                <a:lnTo>
                  <a:pt x="8938" y="391"/>
                </a:lnTo>
                <a:lnTo>
                  <a:pt x="8938"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15" name="AutoShape 4893">
            <a:extLst>
              <a:ext uri="{FF2B5EF4-FFF2-40B4-BE49-F238E27FC236}">
                <a16:creationId xmlns:a16="http://schemas.microsoft.com/office/drawing/2014/main" id="{D50B9DBA-16BE-4492-9866-02A69929204F}"/>
              </a:ext>
            </a:extLst>
          </xdr:cNvPr>
          <xdr:cNvSpPr>
            <a:spLocks/>
          </xdr:cNvSpPr>
        </xdr:nvSpPr>
        <xdr:spPr bwMode="auto">
          <a:xfrm>
            <a:off x="1591" y="3347"/>
            <a:ext cx="8917" cy="396"/>
          </a:xfrm>
          <a:custGeom>
            <a:avLst/>
            <a:gdLst>
              <a:gd name="T0" fmla="+- 0 2645 1591"/>
              <a:gd name="T1" fmla="*/ T0 w 8917"/>
              <a:gd name="T2" fmla="+- 0 3348 3348"/>
              <a:gd name="T3" fmla="*/ 3348 h 396"/>
              <a:gd name="T4" fmla="+- 0 1591 1591"/>
              <a:gd name="T5" fmla="*/ T4 w 8917"/>
              <a:gd name="T6" fmla="+- 0 3348 3348"/>
              <a:gd name="T7" fmla="*/ 3348 h 396"/>
              <a:gd name="T8" fmla="+- 0 1591 1591"/>
              <a:gd name="T9" fmla="*/ T8 w 8917"/>
              <a:gd name="T10" fmla="+- 0 3744 3348"/>
              <a:gd name="T11" fmla="*/ 3744 h 396"/>
              <a:gd name="T12" fmla="+- 0 2645 1591"/>
              <a:gd name="T13" fmla="*/ T12 w 8917"/>
              <a:gd name="T14" fmla="+- 0 3744 3348"/>
              <a:gd name="T15" fmla="*/ 3744 h 396"/>
              <a:gd name="T16" fmla="+- 0 2645 1591"/>
              <a:gd name="T17" fmla="*/ T16 w 8917"/>
              <a:gd name="T18" fmla="+- 0 3348 3348"/>
              <a:gd name="T19" fmla="*/ 3348 h 396"/>
              <a:gd name="T20" fmla="+- 0 10507 1591"/>
              <a:gd name="T21" fmla="*/ T20 w 8917"/>
              <a:gd name="T22" fmla="+- 0 3348 3348"/>
              <a:gd name="T23" fmla="*/ 3348 h 396"/>
              <a:gd name="T24" fmla="+- 0 2654 1591"/>
              <a:gd name="T25" fmla="*/ T24 w 8917"/>
              <a:gd name="T26" fmla="+- 0 3348 3348"/>
              <a:gd name="T27" fmla="*/ 3348 h 396"/>
              <a:gd name="T28" fmla="+- 0 2654 1591"/>
              <a:gd name="T29" fmla="*/ T28 w 8917"/>
              <a:gd name="T30" fmla="+- 0 3744 3348"/>
              <a:gd name="T31" fmla="*/ 3744 h 396"/>
              <a:gd name="T32" fmla="+- 0 10507 1591"/>
              <a:gd name="T33" fmla="*/ T32 w 8917"/>
              <a:gd name="T34" fmla="+- 0 3744 3348"/>
              <a:gd name="T35" fmla="*/ 3744 h 396"/>
              <a:gd name="T36" fmla="+- 0 10507 1591"/>
              <a:gd name="T37" fmla="*/ T36 w 8917"/>
              <a:gd name="T38" fmla="+- 0 3348 3348"/>
              <a:gd name="T39" fmla="*/ 3348 h 39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917" h="396">
                <a:moveTo>
                  <a:pt x="1054" y="0"/>
                </a:moveTo>
                <a:lnTo>
                  <a:pt x="0" y="0"/>
                </a:lnTo>
                <a:lnTo>
                  <a:pt x="0" y="396"/>
                </a:lnTo>
                <a:lnTo>
                  <a:pt x="1054" y="396"/>
                </a:lnTo>
                <a:lnTo>
                  <a:pt x="1054" y="0"/>
                </a:lnTo>
                <a:close/>
                <a:moveTo>
                  <a:pt x="8916" y="0"/>
                </a:moveTo>
                <a:lnTo>
                  <a:pt x="1063" y="0"/>
                </a:lnTo>
                <a:lnTo>
                  <a:pt x="1063" y="396"/>
                </a:lnTo>
                <a:lnTo>
                  <a:pt x="8916" y="396"/>
                </a:lnTo>
                <a:lnTo>
                  <a:pt x="8916" y="0"/>
                </a:lnTo>
                <a:close/>
              </a:path>
            </a:pathLst>
          </a:custGeom>
          <a:solidFill>
            <a:srgbClr val="F1F1F1"/>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16" name="AutoShape 4892">
            <a:extLst>
              <a:ext uri="{FF2B5EF4-FFF2-40B4-BE49-F238E27FC236}">
                <a16:creationId xmlns:a16="http://schemas.microsoft.com/office/drawing/2014/main" id="{D0CD82A3-2EAB-4869-8ADA-44D69EBDE41D}"/>
              </a:ext>
            </a:extLst>
          </xdr:cNvPr>
          <xdr:cNvSpPr>
            <a:spLocks/>
          </xdr:cNvSpPr>
        </xdr:nvSpPr>
        <xdr:spPr bwMode="auto">
          <a:xfrm>
            <a:off x="1579" y="3347"/>
            <a:ext cx="8938" cy="396"/>
          </a:xfrm>
          <a:custGeom>
            <a:avLst/>
            <a:gdLst>
              <a:gd name="T0" fmla="+- 0 1589 1579"/>
              <a:gd name="T1" fmla="*/ T0 w 8938"/>
              <a:gd name="T2" fmla="+- 0 3348 3348"/>
              <a:gd name="T3" fmla="*/ 3348 h 396"/>
              <a:gd name="T4" fmla="+- 0 1579 1579"/>
              <a:gd name="T5" fmla="*/ T4 w 8938"/>
              <a:gd name="T6" fmla="+- 0 3348 3348"/>
              <a:gd name="T7" fmla="*/ 3348 h 396"/>
              <a:gd name="T8" fmla="+- 0 1579 1579"/>
              <a:gd name="T9" fmla="*/ T8 w 8938"/>
              <a:gd name="T10" fmla="+- 0 3744 3348"/>
              <a:gd name="T11" fmla="*/ 3744 h 396"/>
              <a:gd name="T12" fmla="+- 0 1589 1579"/>
              <a:gd name="T13" fmla="*/ T12 w 8938"/>
              <a:gd name="T14" fmla="+- 0 3744 3348"/>
              <a:gd name="T15" fmla="*/ 3744 h 396"/>
              <a:gd name="T16" fmla="+- 0 1589 1579"/>
              <a:gd name="T17" fmla="*/ T16 w 8938"/>
              <a:gd name="T18" fmla="+- 0 3348 3348"/>
              <a:gd name="T19" fmla="*/ 3348 h 396"/>
              <a:gd name="T20" fmla="+- 0 2654 1579"/>
              <a:gd name="T21" fmla="*/ T20 w 8938"/>
              <a:gd name="T22" fmla="+- 0 3348 3348"/>
              <a:gd name="T23" fmla="*/ 3348 h 396"/>
              <a:gd name="T24" fmla="+- 0 2645 1579"/>
              <a:gd name="T25" fmla="*/ T24 w 8938"/>
              <a:gd name="T26" fmla="+- 0 3348 3348"/>
              <a:gd name="T27" fmla="*/ 3348 h 396"/>
              <a:gd name="T28" fmla="+- 0 2645 1579"/>
              <a:gd name="T29" fmla="*/ T28 w 8938"/>
              <a:gd name="T30" fmla="+- 0 3744 3348"/>
              <a:gd name="T31" fmla="*/ 3744 h 396"/>
              <a:gd name="T32" fmla="+- 0 2654 1579"/>
              <a:gd name="T33" fmla="*/ T32 w 8938"/>
              <a:gd name="T34" fmla="+- 0 3744 3348"/>
              <a:gd name="T35" fmla="*/ 3744 h 396"/>
              <a:gd name="T36" fmla="+- 0 2654 1579"/>
              <a:gd name="T37" fmla="*/ T36 w 8938"/>
              <a:gd name="T38" fmla="+- 0 3348 3348"/>
              <a:gd name="T39" fmla="*/ 3348 h 396"/>
              <a:gd name="T40" fmla="+- 0 10517 1579"/>
              <a:gd name="T41" fmla="*/ T40 w 8938"/>
              <a:gd name="T42" fmla="+- 0 3348 3348"/>
              <a:gd name="T43" fmla="*/ 3348 h 396"/>
              <a:gd name="T44" fmla="+- 0 10507 1579"/>
              <a:gd name="T45" fmla="*/ T44 w 8938"/>
              <a:gd name="T46" fmla="+- 0 3348 3348"/>
              <a:gd name="T47" fmla="*/ 3348 h 396"/>
              <a:gd name="T48" fmla="+- 0 10507 1579"/>
              <a:gd name="T49" fmla="*/ T48 w 8938"/>
              <a:gd name="T50" fmla="+- 0 3744 3348"/>
              <a:gd name="T51" fmla="*/ 3744 h 396"/>
              <a:gd name="T52" fmla="+- 0 10517 1579"/>
              <a:gd name="T53" fmla="*/ T52 w 8938"/>
              <a:gd name="T54" fmla="+- 0 3744 3348"/>
              <a:gd name="T55" fmla="*/ 3744 h 396"/>
              <a:gd name="T56" fmla="+- 0 10517 1579"/>
              <a:gd name="T57" fmla="*/ T56 w 8938"/>
              <a:gd name="T58" fmla="+- 0 3348 3348"/>
              <a:gd name="T59" fmla="*/ 3348 h 39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8938" h="396">
                <a:moveTo>
                  <a:pt x="10" y="0"/>
                </a:moveTo>
                <a:lnTo>
                  <a:pt x="0" y="0"/>
                </a:lnTo>
                <a:lnTo>
                  <a:pt x="0" y="396"/>
                </a:lnTo>
                <a:lnTo>
                  <a:pt x="10" y="396"/>
                </a:lnTo>
                <a:lnTo>
                  <a:pt x="10" y="0"/>
                </a:lnTo>
                <a:close/>
                <a:moveTo>
                  <a:pt x="1075" y="0"/>
                </a:moveTo>
                <a:lnTo>
                  <a:pt x="1066" y="0"/>
                </a:lnTo>
                <a:lnTo>
                  <a:pt x="1066" y="396"/>
                </a:lnTo>
                <a:lnTo>
                  <a:pt x="1075" y="396"/>
                </a:lnTo>
                <a:lnTo>
                  <a:pt x="1075" y="0"/>
                </a:lnTo>
                <a:close/>
                <a:moveTo>
                  <a:pt x="8938" y="0"/>
                </a:moveTo>
                <a:lnTo>
                  <a:pt x="8928" y="0"/>
                </a:lnTo>
                <a:lnTo>
                  <a:pt x="8928" y="396"/>
                </a:lnTo>
                <a:lnTo>
                  <a:pt x="8938" y="396"/>
                </a:lnTo>
                <a:lnTo>
                  <a:pt x="8938"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17" name="AutoShape 4891">
            <a:extLst>
              <a:ext uri="{FF2B5EF4-FFF2-40B4-BE49-F238E27FC236}">
                <a16:creationId xmlns:a16="http://schemas.microsoft.com/office/drawing/2014/main" id="{1C202423-0A22-45A9-910F-C89A010364CF}"/>
              </a:ext>
            </a:extLst>
          </xdr:cNvPr>
          <xdr:cNvSpPr>
            <a:spLocks/>
          </xdr:cNvSpPr>
        </xdr:nvSpPr>
        <xdr:spPr bwMode="auto">
          <a:xfrm>
            <a:off x="1615" y="4043"/>
            <a:ext cx="8917" cy="452"/>
          </a:xfrm>
          <a:custGeom>
            <a:avLst/>
            <a:gdLst>
              <a:gd name="T0" fmla="+- 0 2645 1591"/>
              <a:gd name="T1" fmla="*/ T0 w 8917"/>
              <a:gd name="T2" fmla="+- 0 3744 3744"/>
              <a:gd name="T3" fmla="*/ 3744 h 452"/>
              <a:gd name="T4" fmla="+- 0 1591 1591"/>
              <a:gd name="T5" fmla="*/ T4 w 8917"/>
              <a:gd name="T6" fmla="+- 0 3744 3744"/>
              <a:gd name="T7" fmla="*/ 3744 h 452"/>
              <a:gd name="T8" fmla="+- 0 1591 1591"/>
              <a:gd name="T9" fmla="*/ T8 w 8917"/>
              <a:gd name="T10" fmla="+- 0 4195 3744"/>
              <a:gd name="T11" fmla="*/ 4195 h 452"/>
              <a:gd name="T12" fmla="+- 0 2645 1591"/>
              <a:gd name="T13" fmla="*/ T12 w 8917"/>
              <a:gd name="T14" fmla="+- 0 4195 3744"/>
              <a:gd name="T15" fmla="*/ 4195 h 452"/>
              <a:gd name="T16" fmla="+- 0 2645 1591"/>
              <a:gd name="T17" fmla="*/ T16 w 8917"/>
              <a:gd name="T18" fmla="+- 0 3744 3744"/>
              <a:gd name="T19" fmla="*/ 3744 h 452"/>
              <a:gd name="T20" fmla="+- 0 10507 1591"/>
              <a:gd name="T21" fmla="*/ T20 w 8917"/>
              <a:gd name="T22" fmla="+- 0 3744 3744"/>
              <a:gd name="T23" fmla="*/ 3744 h 452"/>
              <a:gd name="T24" fmla="+- 0 2654 1591"/>
              <a:gd name="T25" fmla="*/ T24 w 8917"/>
              <a:gd name="T26" fmla="+- 0 3744 3744"/>
              <a:gd name="T27" fmla="*/ 3744 h 452"/>
              <a:gd name="T28" fmla="+- 0 2654 1591"/>
              <a:gd name="T29" fmla="*/ T28 w 8917"/>
              <a:gd name="T30" fmla="+- 0 4195 3744"/>
              <a:gd name="T31" fmla="*/ 4195 h 452"/>
              <a:gd name="T32" fmla="+- 0 10507 1591"/>
              <a:gd name="T33" fmla="*/ T32 w 8917"/>
              <a:gd name="T34" fmla="+- 0 4195 3744"/>
              <a:gd name="T35" fmla="*/ 4195 h 452"/>
              <a:gd name="T36" fmla="+- 0 10507 1591"/>
              <a:gd name="T37" fmla="*/ T36 w 8917"/>
              <a:gd name="T38" fmla="+- 0 3744 3744"/>
              <a:gd name="T39" fmla="*/ 3744 h 452"/>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917" h="452">
                <a:moveTo>
                  <a:pt x="1054" y="0"/>
                </a:moveTo>
                <a:lnTo>
                  <a:pt x="0" y="0"/>
                </a:lnTo>
                <a:lnTo>
                  <a:pt x="0" y="451"/>
                </a:lnTo>
                <a:lnTo>
                  <a:pt x="1054" y="451"/>
                </a:lnTo>
                <a:lnTo>
                  <a:pt x="1054" y="0"/>
                </a:lnTo>
                <a:close/>
                <a:moveTo>
                  <a:pt x="8916" y="0"/>
                </a:moveTo>
                <a:lnTo>
                  <a:pt x="1063" y="0"/>
                </a:lnTo>
                <a:lnTo>
                  <a:pt x="1063" y="451"/>
                </a:lnTo>
                <a:lnTo>
                  <a:pt x="8916" y="451"/>
                </a:lnTo>
                <a:lnTo>
                  <a:pt x="8916" y="0"/>
                </a:lnTo>
                <a:close/>
              </a:path>
            </a:pathLst>
          </a:custGeom>
          <a:solidFill>
            <a:srgbClr val="F1F1F1"/>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18" name="AutoShape 4890">
            <a:extLst>
              <a:ext uri="{FF2B5EF4-FFF2-40B4-BE49-F238E27FC236}">
                <a16:creationId xmlns:a16="http://schemas.microsoft.com/office/drawing/2014/main" id="{1A7A336D-A1A4-4CAD-B448-28321CB0F1BC}"/>
              </a:ext>
            </a:extLst>
          </xdr:cNvPr>
          <xdr:cNvSpPr>
            <a:spLocks/>
          </xdr:cNvSpPr>
        </xdr:nvSpPr>
        <xdr:spPr bwMode="auto">
          <a:xfrm>
            <a:off x="1579" y="3743"/>
            <a:ext cx="8938" cy="452"/>
          </a:xfrm>
          <a:custGeom>
            <a:avLst/>
            <a:gdLst>
              <a:gd name="T0" fmla="+- 0 1589 1579"/>
              <a:gd name="T1" fmla="*/ T0 w 8938"/>
              <a:gd name="T2" fmla="+- 0 3744 3744"/>
              <a:gd name="T3" fmla="*/ 3744 h 452"/>
              <a:gd name="T4" fmla="+- 0 1579 1579"/>
              <a:gd name="T5" fmla="*/ T4 w 8938"/>
              <a:gd name="T6" fmla="+- 0 3744 3744"/>
              <a:gd name="T7" fmla="*/ 3744 h 452"/>
              <a:gd name="T8" fmla="+- 0 1579 1579"/>
              <a:gd name="T9" fmla="*/ T8 w 8938"/>
              <a:gd name="T10" fmla="+- 0 4195 3744"/>
              <a:gd name="T11" fmla="*/ 4195 h 452"/>
              <a:gd name="T12" fmla="+- 0 1589 1579"/>
              <a:gd name="T13" fmla="*/ T12 w 8938"/>
              <a:gd name="T14" fmla="+- 0 4195 3744"/>
              <a:gd name="T15" fmla="*/ 4195 h 452"/>
              <a:gd name="T16" fmla="+- 0 1589 1579"/>
              <a:gd name="T17" fmla="*/ T16 w 8938"/>
              <a:gd name="T18" fmla="+- 0 3744 3744"/>
              <a:gd name="T19" fmla="*/ 3744 h 452"/>
              <a:gd name="T20" fmla="+- 0 2654 1579"/>
              <a:gd name="T21" fmla="*/ T20 w 8938"/>
              <a:gd name="T22" fmla="+- 0 3744 3744"/>
              <a:gd name="T23" fmla="*/ 3744 h 452"/>
              <a:gd name="T24" fmla="+- 0 2645 1579"/>
              <a:gd name="T25" fmla="*/ T24 w 8938"/>
              <a:gd name="T26" fmla="+- 0 3744 3744"/>
              <a:gd name="T27" fmla="*/ 3744 h 452"/>
              <a:gd name="T28" fmla="+- 0 2645 1579"/>
              <a:gd name="T29" fmla="*/ T28 w 8938"/>
              <a:gd name="T30" fmla="+- 0 4195 3744"/>
              <a:gd name="T31" fmla="*/ 4195 h 452"/>
              <a:gd name="T32" fmla="+- 0 2654 1579"/>
              <a:gd name="T33" fmla="*/ T32 w 8938"/>
              <a:gd name="T34" fmla="+- 0 4195 3744"/>
              <a:gd name="T35" fmla="*/ 4195 h 452"/>
              <a:gd name="T36" fmla="+- 0 2654 1579"/>
              <a:gd name="T37" fmla="*/ T36 w 8938"/>
              <a:gd name="T38" fmla="+- 0 3744 3744"/>
              <a:gd name="T39" fmla="*/ 3744 h 452"/>
              <a:gd name="T40" fmla="+- 0 10517 1579"/>
              <a:gd name="T41" fmla="*/ T40 w 8938"/>
              <a:gd name="T42" fmla="+- 0 3744 3744"/>
              <a:gd name="T43" fmla="*/ 3744 h 452"/>
              <a:gd name="T44" fmla="+- 0 10507 1579"/>
              <a:gd name="T45" fmla="*/ T44 w 8938"/>
              <a:gd name="T46" fmla="+- 0 3744 3744"/>
              <a:gd name="T47" fmla="*/ 3744 h 452"/>
              <a:gd name="T48" fmla="+- 0 10507 1579"/>
              <a:gd name="T49" fmla="*/ T48 w 8938"/>
              <a:gd name="T50" fmla="+- 0 4195 3744"/>
              <a:gd name="T51" fmla="*/ 4195 h 452"/>
              <a:gd name="T52" fmla="+- 0 10517 1579"/>
              <a:gd name="T53" fmla="*/ T52 w 8938"/>
              <a:gd name="T54" fmla="+- 0 4195 3744"/>
              <a:gd name="T55" fmla="*/ 4195 h 452"/>
              <a:gd name="T56" fmla="+- 0 10517 1579"/>
              <a:gd name="T57" fmla="*/ T56 w 8938"/>
              <a:gd name="T58" fmla="+- 0 3744 3744"/>
              <a:gd name="T59" fmla="*/ 3744 h 452"/>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8938" h="452">
                <a:moveTo>
                  <a:pt x="10" y="0"/>
                </a:moveTo>
                <a:lnTo>
                  <a:pt x="0" y="0"/>
                </a:lnTo>
                <a:lnTo>
                  <a:pt x="0" y="451"/>
                </a:lnTo>
                <a:lnTo>
                  <a:pt x="10" y="451"/>
                </a:lnTo>
                <a:lnTo>
                  <a:pt x="10" y="0"/>
                </a:lnTo>
                <a:close/>
                <a:moveTo>
                  <a:pt x="1075" y="0"/>
                </a:moveTo>
                <a:lnTo>
                  <a:pt x="1066" y="0"/>
                </a:lnTo>
                <a:lnTo>
                  <a:pt x="1066" y="451"/>
                </a:lnTo>
                <a:lnTo>
                  <a:pt x="1075" y="451"/>
                </a:lnTo>
                <a:lnTo>
                  <a:pt x="1075" y="0"/>
                </a:lnTo>
                <a:close/>
                <a:moveTo>
                  <a:pt x="8938" y="0"/>
                </a:moveTo>
                <a:lnTo>
                  <a:pt x="8928" y="0"/>
                </a:lnTo>
                <a:lnTo>
                  <a:pt x="8928" y="451"/>
                </a:lnTo>
                <a:lnTo>
                  <a:pt x="8938" y="451"/>
                </a:lnTo>
                <a:lnTo>
                  <a:pt x="8938"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19" name="Rectangle 18">
            <a:extLst>
              <a:ext uri="{FF2B5EF4-FFF2-40B4-BE49-F238E27FC236}">
                <a16:creationId xmlns:a16="http://schemas.microsoft.com/office/drawing/2014/main" id="{F9C673F3-DFCD-426A-83FD-D06DB2EC092E}"/>
              </a:ext>
            </a:extLst>
          </xdr:cNvPr>
          <xdr:cNvSpPr>
            <a:spLocks noChangeArrowheads="1"/>
          </xdr:cNvSpPr>
        </xdr:nvSpPr>
        <xdr:spPr bwMode="auto">
          <a:xfrm>
            <a:off x="1591" y="4195"/>
            <a:ext cx="8916" cy="617"/>
          </a:xfrm>
          <a:prstGeom prst="rect">
            <a:avLst/>
          </a:prstGeom>
          <a:solidFill>
            <a:srgbClr val="F1F1F1"/>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ZA"/>
          </a:p>
        </xdr:txBody>
      </xdr:sp>
      <xdr:sp macro="" textlink="">
        <xdr:nvSpPr>
          <xdr:cNvPr id="20" name="AutoShape 4888">
            <a:extLst>
              <a:ext uri="{FF2B5EF4-FFF2-40B4-BE49-F238E27FC236}">
                <a16:creationId xmlns:a16="http://schemas.microsoft.com/office/drawing/2014/main" id="{57702892-01A8-4FA1-95E3-6AA4A768409C}"/>
              </a:ext>
            </a:extLst>
          </xdr:cNvPr>
          <xdr:cNvSpPr>
            <a:spLocks/>
          </xdr:cNvSpPr>
        </xdr:nvSpPr>
        <xdr:spPr bwMode="auto">
          <a:xfrm>
            <a:off x="1579" y="4195"/>
            <a:ext cx="8938" cy="617"/>
          </a:xfrm>
          <a:custGeom>
            <a:avLst/>
            <a:gdLst>
              <a:gd name="T0" fmla="+- 0 1589 1579"/>
              <a:gd name="T1" fmla="*/ T0 w 8938"/>
              <a:gd name="T2" fmla="+- 0 4195 4195"/>
              <a:gd name="T3" fmla="*/ 4195 h 617"/>
              <a:gd name="T4" fmla="+- 0 1579 1579"/>
              <a:gd name="T5" fmla="*/ T4 w 8938"/>
              <a:gd name="T6" fmla="+- 0 4195 4195"/>
              <a:gd name="T7" fmla="*/ 4195 h 617"/>
              <a:gd name="T8" fmla="+- 0 1579 1579"/>
              <a:gd name="T9" fmla="*/ T8 w 8938"/>
              <a:gd name="T10" fmla="+- 0 4812 4195"/>
              <a:gd name="T11" fmla="*/ 4812 h 617"/>
              <a:gd name="T12" fmla="+- 0 1589 1579"/>
              <a:gd name="T13" fmla="*/ T12 w 8938"/>
              <a:gd name="T14" fmla="+- 0 4812 4195"/>
              <a:gd name="T15" fmla="*/ 4812 h 617"/>
              <a:gd name="T16" fmla="+- 0 1589 1579"/>
              <a:gd name="T17" fmla="*/ T16 w 8938"/>
              <a:gd name="T18" fmla="+- 0 4195 4195"/>
              <a:gd name="T19" fmla="*/ 4195 h 617"/>
              <a:gd name="T20" fmla="+- 0 10517 1579"/>
              <a:gd name="T21" fmla="*/ T20 w 8938"/>
              <a:gd name="T22" fmla="+- 0 4195 4195"/>
              <a:gd name="T23" fmla="*/ 4195 h 617"/>
              <a:gd name="T24" fmla="+- 0 10507 1579"/>
              <a:gd name="T25" fmla="*/ T24 w 8938"/>
              <a:gd name="T26" fmla="+- 0 4195 4195"/>
              <a:gd name="T27" fmla="*/ 4195 h 617"/>
              <a:gd name="T28" fmla="+- 0 10507 1579"/>
              <a:gd name="T29" fmla="*/ T28 w 8938"/>
              <a:gd name="T30" fmla="+- 0 4812 4195"/>
              <a:gd name="T31" fmla="*/ 4812 h 617"/>
              <a:gd name="T32" fmla="+- 0 10517 1579"/>
              <a:gd name="T33" fmla="*/ T32 w 8938"/>
              <a:gd name="T34" fmla="+- 0 4812 4195"/>
              <a:gd name="T35" fmla="*/ 4812 h 617"/>
              <a:gd name="T36" fmla="+- 0 10517 1579"/>
              <a:gd name="T37" fmla="*/ T36 w 8938"/>
              <a:gd name="T38" fmla="+- 0 4195 4195"/>
              <a:gd name="T39" fmla="*/ 4195 h 617"/>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938" h="617">
                <a:moveTo>
                  <a:pt x="10" y="0"/>
                </a:moveTo>
                <a:lnTo>
                  <a:pt x="0" y="0"/>
                </a:lnTo>
                <a:lnTo>
                  <a:pt x="0" y="617"/>
                </a:lnTo>
                <a:lnTo>
                  <a:pt x="10" y="617"/>
                </a:lnTo>
                <a:lnTo>
                  <a:pt x="10" y="0"/>
                </a:lnTo>
                <a:close/>
                <a:moveTo>
                  <a:pt x="8938" y="0"/>
                </a:moveTo>
                <a:lnTo>
                  <a:pt x="8928" y="0"/>
                </a:lnTo>
                <a:lnTo>
                  <a:pt x="8928" y="617"/>
                </a:lnTo>
                <a:lnTo>
                  <a:pt x="8938" y="617"/>
                </a:lnTo>
                <a:lnTo>
                  <a:pt x="8938"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21" name="Rectangle 20">
            <a:extLst>
              <a:ext uri="{FF2B5EF4-FFF2-40B4-BE49-F238E27FC236}">
                <a16:creationId xmlns:a16="http://schemas.microsoft.com/office/drawing/2014/main" id="{A87BFB70-9176-4085-BC16-AAF9A102FD26}"/>
              </a:ext>
            </a:extLst>
          </xdr:cNvPr>
          <xdr:cNvSpPr>
            <a:spLocks noChangeArrowheads="1"/>
          </xdr:cNvSpPr>
        </xdr:nvSpPr>
        <xdr:spPr bwMode="auto">
          <a:xfrm>
            <a:off x="1591" y="4811"/>
            <a:ext cx="8916" cy="396"/>
          </a:xfrm>
          <a:prstGeom prst="rect">
            <a:avLst/>
          </a:prstGeom>
          <a:solidFill>
            <a:srgbClr val="F1F1F1"/>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ZA"/>
          </a:p>
        </xdr:txBody>
      </xdr:sp>
      <xdr:sp macro="" textlink="">
        <xdr:nvSpPr>
          <xdr:cNvPr id="22" name="AutoShape 4886">
            <a:extLst>
              <a:ext uri="{FF2B5EF4-FFF2-40B4-BE49-F238E27FC236}">
                <a16:creationId xmlns:a16="http://schemas.microsoft.com/office/drawing/2014/main" id="{A2FDE306-4FF8-4A7B-BDA5-A4DA447E6D34}"/>
              </a:ext>
            </a:extLst>
          </xdr:cNvPr>
          <xdr:cNvSpPr>
            <a:spLocks/>
          </xdr:cNvSpPr>
        </xdr:nvSpPr>
        <xdr:spPr bwMode="auto">
          <a:xfrm>
            <a:off x="1579" y="4811"/>
            <a:ext cx="8938" cy="396"/>
          </a:xfrm>
          <a:custGeom>
            <a:avLst/>
            <a:gdLst>
              <a:gd name="T0" fmla="+- 0 1589 1579"/>
              <a:gd name="T1" fmla="*/ T0 w 8938"/>
              <a:gd name="T2" fmla="+- 0 4812 4812"/>
              <a:gd name="T3" fmla="*/ 4812 h 396"/>
              <a:gd name="T4" fmla="+- 0 1579 1579"/>
              <a:gd name="T5" fmla="*/ T4 w 8938"/>
              <a:gd name="T6" fmla="+- 0 4812 4812"/>
              <a:gd name="T7" fmla="*/ 4812 h 396"/>
              <a:gd name="T8" fmla="+- 0 1579 1579"/>
              <a:gd name="T9" fmla="*/ T8 w 8938"/>
              <a:gd name="T10" fmla="+- 0 5208 4812"/>
              <a:gd name="T11" fmla="*/ 5208 h 396"/>
              <a:gd name="T12" fmla="+- 0 1589 1579"/>
              <a:gd name="T13" fmla="*/ T12 w 8938"/>
              <a:gd name="T14" fmla="+- 0 5208 4812"/>
              <a:gd name="T15" fmla="*/ 5208 h 396"/>
              <a:gd name="T16" fmla="+- 0 1589 1579"/>
              <a:gd name="T17" fmla="*/ T16 w 8938"/>
              <a:gd name="T18" fmla="+- 0 4812 4812"/>
              <a:gd name="T19" fmla="*/ 4812 h 396"/>
              <a:gd name="T20" fmla="+- 0 10517 1579"/>
              <a:gd name="T21" fmla="*/ T20 w 8938"/>
              <a:gd name="T22" fmla="+- 0 4812 4812"/>
              <a:gd name="T23" fmla="*/ 4812 h 396"/>
              <a:gd name="T24" fmla="+- 0 10507 1579"/>
              <a:gd name="T25" fmla="*/ T24 w 8938"/>
              <a:gd name="T26" fmla="+- 0 4812 4812"/>
              <a:gd name="T27" fmla="*/ 4812 h 396"/>
              <a:gd name="T28" fmla="+- 0 10507 1579"/>
              <a:gd name="T29" fmla="*/ T28 w 8938"/>
              <a:gd name="T30" fmla="+- 0 5208 4812"/>
              <a:gd name="T31" fmla="*/ 5208 h 396"/>
              <a:gd name="T32" fmla="+- 0 10517 1579"/>
              <a:gd name="T33" fmla="*/ T32 w 8938"/>
              <a:gd name="T34" fmla="+- 0 5208 4812"/>
              <a:gd name="T35" fmla="*/ 5208 h 396"/>
              <a:gd name="T36" fmla="+- 0 10517 1579"/>
              <a:gd name="T37" fmla="*/ T36 w 8938"/>
              <a:gd name="T38" fmla="+- 0 4812 4812"/>
              <a:gd name="T39" fmla="*/ 4812 h 39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938" h="396">
                <a:moveTo>
                  <a:pt x="10" y="0"/>
                </a:moveTo>
                <a:lnTo>
                  <a:pt x="0" y="0"/>
                </a:lnTo>
                <a:lnTo>
                  <a:pt x="0" y="396"/>
                </a:lnTo>
                <a:lnTo>
                  <a:pt x="10" y="396"/>
                </a:lnTo>
                <a:lnTo>
                  <a:pt x="10" y="0"/>
                </a:lnTo>
                <a:close/>
                <a:moveTo>
                  <a:pt x="8938" y="0"/>
                </a:moveTo>
                <a:lnTo>
                  <a:pt x="8928" y="0"/>
                </a:lnTo>
                <a:lnTo>
                  <a:pt x="8928" y="396"/>
                </a:lnTo>
                <a:lnTo>
                  <a:pt x="8938" y="396"/>
                </a:lnTo>
                <a:lnTo>
                  <a:pt x="8938"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23" name="AutoShape 4885">
            <a:extLst>
              <a:ext uri="{FF2B5EF4-FFF2-40B4-BE49-F238E27FC236}">
                <a16:creationId xmlns:a16="http://schemas.microsoft.com/office/drawing/2014/main" id="{C6258EE0-4805-4503-B4A3-36AEAA9B5341}"/>
              </a:ext>
            </a:extLst>
          </xdr:cNvPr>
          <xdr:cNvSpPr>
            <a:spLocks/>
          </xdr:cNvSpPr>
        </xdr:nvSpPr>
        <xdr:spPr bwMode="auto">
          <a:xfrm>
            <a:off x="1591" y="5207"/>
            <a:ext cx="8917" cy="392"/>
          </a:xfrm>
          <a:custGeom>
            <a:avLst/>
            <a:gdLst>
              <a:gd name="T0" fmla="+- 0 2645 1591"/>
              <a:gd name="T1" fmla="*/ T0 w 8917"/>
              <a:gd name="T2" fmla="+- 0 5208 5208"/>
              <a:gd name="T3" fmla="*/ 5208 h 392"/>
              <a:gd name="T4" fmla="+- 0 1591 1591"/>
              <a:gd name="T5" fmla="*/ T4 w 8917"/>
              <a:gd name="T6" fmla="+- 0 5208 5208"/>
              <a:gd name="T7" fmla="*/ 5208 h 392"/>
              <a:gd name="T8" fmla="+- 0 1591 1591"/>
              <a:gd name="T9" fmla="*/ T8 w 8917"/>
              <a:gd name="T10" fmla="+- 0 5599 5208"/>
              <a:gd name="T11" fmla="*/ 5599 h 392"/>
              <a:gd name="T12" fmla="+- 0 2645 1591"/>
              <a:gd name="T13" fmla="*/ T12 w 8917"/>
              <a:gd name="T14" fmla="+- 0 5599 5208"/>
              <a:gd name="T15" fmla="*/ 5599 h 392"/>
              <a:gd name="T16" fmla="+- 0 2645 1591"/>
              <a:gd name="T17" fmla="*/ T16 w 8917"/>
              <a:gd name="T18" fmla="+- 0 5208 5208"/>
              <a:gd name="T19" fmla="*/ 5208 h 392"/>
              <a:gd name="T20" fmla="+- 0 10507 1591"/>
              <a:gd name="T21" fmla="*/ T20 w 8917"/>
              <a:gd name="T22" fmla="+- 0 5208 5208"/>
              <a:gd name="T23" fmla="*/ 5208 h 392"/>
              <a:gd name="T24" fmla="+- 0 2654 1591"/>
              <a:gd name="T25" fmla="*/ T24 w 8917"/>
              <a:gd name="T26" fmla="+- 0 5208 5208"/>
              <a:gd name="T27" fmla="*/ 5208 h 392"/>
              <a:gd name="T28" fmla="+- 0 2654 1591"/>
              <a:gd name="T29" fmla="*/ T28 w 8917"/>
              <a:gd name="T30" fmla="+- 0 5599 5208"/>
              <a:gd name="T31" fmla="*/ 5599 h 392"/>
              <a:gd name="T32" fmla="+- 0 10507 1591"/>
              <a:gd name="T33" fmla="*/ T32 w 8917"/>
              <a:gd name="T34" fmla="+- 0 5599 5208"/>
              <a:gd name="T35" fmla="*/ 5599 h 392"/>
              <a:gd name="T36" fmla="+- 0 10507 1591"/>
              <a:gd name="T37" fmla="*/ T36 w 8917"/>
              <a:gd name="T38" fmla="+- 0 5208 5208"/>
              <a:gd name="T39" fmla="*/ 5208 h 392"/>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917" h="392">
                <a:moveTo>
                  <a:pt x="1054" y="0"/>
                </a:moveTo>
                <a:lnTo>
                  <a:pt x="0" y="0"/>
                </a:lnTo>
                <a:lnTo>
                  <a:pt x="0" y="391"/>
                </a:lnTo>
                <a:lnTo>
                  <a:pt x="1054" y="391"/>
                </a:lnTo>
                <a:lnTo>
                  <a:pt x="1054" y="0"/>
                </a:lnTo>
                <a:close/>
                <a:moveTo>
                  <a:pt x="8916" y="0"/>
                </a:moveTo>
                <a:lnTo>
                  <a:pt x="1063" y="0"/>
                </a:lnTo>
                <a:lnTo>
                  <a:pt x="1063" y="391"/>
                </a:lnTo>
                <a:lnTo>
                  <a:pt x="8916" y="391"/>
                </a:lnTo>
                <a:lnTo>
                  <a:pt x="8916" y="0"/>
                </a:lnTo>
                <a:close/>
              </a:path>
            </a:pathLst>
          </a:custGeom>
          <a:solidFill>
            <a:srgbClr val="F1F1F1"/>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24" name="AutoShape 4884">
            <a:extLst>
              <a:ext uri="{FF2B5EF4-FFF2-40B4-BE49-F238E27FC236}">
                <a16:creationId xmlns:a16="http://schemas.microsoft.com/office/drawing/2014/main" id="{3A20814B-FC64-46F1-9A52-DCE9B36C5AF1}"/>
              </a:ext>
            </a:extLst>
          </xdr:cNvPr>
          <xdr:cNvSpPr>
            <a:spLocks/>
          </xdr:cNvSpPr>
        </xdr:nvSpPr>
        <xdr:spPr bwMode="auto">
          <a:xfrm>
            <a:off x="1579" y="5207"/>
            <a:ext cx="8938" cy="394"/>
          </a:xfrm>
          <a:custGeom>
            <a:avLst/>
            <a:gdLst>
              <a:gd name="T0" fmla="+- 0 1589 1579"/>
              <a:gd name="T1" fmla="*/ T0 w 8938"/>
              <a:gd name="T2" fmla="+- 0 5208 5208"/>
              <a:gd name="T3" fmla="*/ 5208 h 394"/>
              <a:gd name="T4" fmla="+- 0 1579 1579"/>
              <a:gd name="T5" fmla="*/ T4 w 8938"/>
              <a:gd name="T6" fmla="+- 0 5208 5208"/>
              <a:gd name="T7" fmla="*/ 5208 h 394"/>
              <a:gd name="T8" fmla="+- 0 1579 1579"/>
              <a:gd name="T9" fmla="*/ T8 w 8938"/>
              <a:gd name="T10" fmla="+- 0 5601 5208"/>
              <a:gd name="T11" fmla="*/ 5601 h 394"/>
              <a:gd name="T12" fmla="+- 0 1589 1579"/>
              <a:gd name="T13" fmla="*/ T12 w 8938"/>
              <a:gd name="T14" fmla="+- 0 5601 5208"/>
              <a:gd name="T15" fmla="*/ 5601 h 394"/>
              <a:gd name="T16" fmla="+- 0 1589 1579"/>
              <a:gd name="T17" fmla="*/ T16 w 8938"/>
              <a:gd name="T18" fmla="+- 0 5208 5208"/>
              <a:gd name="T19" fmla="*/ 5208 h 394"/>
              <a:gd name="T20" fmla="+- 0 2654 1579"/>
              <a:gd name="T21" fmla="*/ T20 w 8938"/>
              <a:gd name="T22" fmla="+- 0 5208 5208"/>
              <a:gd name="T23" fmla="*/ 5208 h 394"/>
              <a:gd name="T24" fmla="+- 0 2645 1579"/>
              <a:gd name="T25" fmla="*/ T24 w 8938"/>
              <a:gd name="T26" fmla="+- 0 5208 5208"/>
              <a:gd name="T27" fmla="*/ 5208 h 394"/>
              <a:gd name="T28" fmla="+- 0 2645 1579"/>
              <a:gd name="T29" fmla="*/ T28 w 8938"/>
              <a:gd name="T30" fmla="+- 0 5601 5208"/>
              <a:gd name="T31" fmla="*/ 5601 h 394"/>
              <a:gd name="T32" fmla="+- 0 2654 1579"/>
              <a:gd name="T33" fmla="*/ T32 w 8938"/>
              <a:gd name="T34" fmla="+- 0 5601 5208"/>
              <a:gd name="T35" fmla="*/ 5601 h 394"/>
              <a:gd name="T36" fmla="+- 0 2654 1579"/>
              <a:gd name="T37" fmla="*/ T36 w 8938"/>
              <a:gd name="T38" fmla="+- 0 5208 5208"/>
              <a:gd name="T39" fmla="*/ 5208 h 394"/>
              <a:gd name="T40" fmla="+- 0 10517 1579"/>
              <a:gd name="T41" fmla="*/ T40 w 8938"/>
              <a:gd name="T42" fmla="+- 0 5208 5208"/>
              <a:gd name="T43" fmla="*/ 5208 h 394"/>
              <a:gd name="T44" fmla="+- 0 10507 1579"/>
              <a:gd name="T45" fmla="*/ T44 w 8938"/>
              <a:gd name="T46" fmla="+- 0 5208 5208"/>
              <a:gd name="T47" fmla="*/ 5208 h 394"/>
              <a:gd name="T48" fmla="+- 0 10507 1579"/>
              <a:gd name="T49" fmla="*/ T48 w 8938"/>
              <a:gd name="T50" fmla="+- 0 5601 5208"/>
              <a:gd name="T51" fmla="*/ 5601 h 394"/>
              <a:gd name="T52" fmla="+- 0 10517 1579"/>
              <a:gd name="T53" fmla="*/ T52 w 8938"/>
              <a:gd name="T54" fmla="+- 0 5601 5208"/>
              <a:gd name="T55" fmla="*/ 5601 h 394"/>
              <a:gd name="T56" fmla="+- 0 10517 1579"/>
              <a:gd name="T57" fmla="*/ T56 w 8938"/>
              <a:gd name="T58" fmla="+- 0 5208 5208"/>
              <a:gd name="T59" fmla="*/ 5208 h 39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8938" h="394">
                <a:moveTo>
                  <a:pt x="10" y="0"/>
                </a:moveTo>
                <a:lnTo>
                  <a:pt x="0" y="0"/>
                </a:lnTo>
                <a:lnTo>
                  <a:pt x="0" y="393"/>
                </a:lnTo>
                <a:lnTo>
                  <a:pt x="10" y="393"/>
                </a:lnTo>
                <a:lnTo>
                  <a:pt x="10" y="0"/>
                </a:lnTo>
                <a:close/>
                <a:moveTo>
                  <a:pt x="1075" y="0"/>
                </a:moveTo>
                <a:lnTo>
                  <a:pt x="1066" y="0"/>
                </a:lnTo>
                <a:lnTo>
                  <a:pt x="1066" y="393"/>
                </a:lnTo>
                <a:lnTo>
                  <a:pt x="1075" y="393"/>
                </a:lnTo>
                <a:lnTo>
                  <a:pt x="1075" y="0"/>
                </a:lnTo>
                <a:close/>
                <a:moveTo>
                  <a:pt x="8938" y="0"/>
                </a:moveTo>
                <a:lnTo>
                  <a:pt x="8928" y="0"/>
                </a:lnTo>
                <a:lnTo>
                  <a:pt x="8928" y="393"/>
                </a:lnTo>
                <a:lnTo>
                  <a:pt x="8938" y="393"/>
                </a:lnTo>
                <a:lnTo>
                  <a:pt x="8938"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25" name="AutoShape 4883">
            <a:extLst>
              <a:ext uri="{FF2B5EF4-FFF2-40B4-BE49-F238E27FC236}">
                <a16:creationId xmlns:a16="http://schemas.microsoft.com/office/drawing/2014/main" id="{61EBA5BA-72D2-4770-8870-5A7A9D2E9764}"/>
              </a:ext>
            </a:extLst>
          </xdr:cNvPr>
          <xdr:cNvSpPr>
            <a:spLocks/>
          </xdr:cNvSpPr>
        </xdr:nvSpPr>
        <xdr:spPr bwMode="auto">
          <a:xfrm>
            <a:off x="1591" y="5601"/>
            <a:ext cx="8917" cy="394"/>
          </a:xfrm>
          <a:custGeom>
            <a:avLst/>
            <a:gdLst>
              <a:gd name="T0" fmla="+- 0 2645 1591"/>
              <a:gd name="T1" fmla="*/ T0 w 8917"/>
              <a:gd name="T2" fmla="+- 0 5601 5601"/>
              <a:gd name="T3" fmla="*/ 5601 h 394"/>
              <a:gd name="T4" fmla="+- 0 1591 1591"/>
              <a:gd name="T5" fmla="*/ T4 w 8917"/>
              <a:gd name="T6" fmla="+- 0 5601 5601"/>
              <a:gd name="T7" fmla="*/ 5601 h 394"/>
              <a:gd name="T8" fmla="+- 0 1591 1591"/>
              <a:gd name="T9" fmla="*/ T8 w 8917"/>
              <a:gd name="T10" fmla="+- 0 5995 5601"/>
              <a:gd name="T11" fmla="*/ 5995 h 394"/>
              <a:gd name="T12" fmla="+- 0 2645 1591"/>
              <a:gd name="T13" fmla="*/ T12 w 8917"/>
              <a:gd name="T14" fmla="+- 0 5995 5601"/>
              <a:gd name="T15" fmla="*/ 5995 h 394"/>
              <a:gd name="T16" fmla="+- 0 2645 1591"/>
              <a:gd name="T17" fmla="*/ T16 w 8917"/>
              <a:gd name="T18" fmla="+- 0 5601 5601"/>
              <a:gd name="T19" fmla="*/ 5601 h 394"/>
              <a:gd name="T20" fmla="+- 0 10507 1591"/>
              <a:gd name="T21" fmla="*/ T20 w 8917"/>
              <a:gd name="T22" fmla="+- 0 5601 5601"/>
              <a:gd name="T23" fmla="*/ 5601 h 394"/>
              <a:gd name="T24" fmla="+- 0 2654 1591"/>
              <a:gd name="T25" fmla="*/ T24 w 8917"/>
              <a:gd name="T26" fmla="+- 0 5601 5601"/>
              <a:gd name="T27" fmla="*/ 5601 h 394"/>
              <a:gd name="T28" fmla="+- 0 2654 1591"/>
              <a:gd name="T29" fmla="*/ T28 w 8917"/>
              <a:gd name="T30" fmla="+- 0 5995 5601"/>
              <a:gd name="T31" fmla="*/ 5995 h 394"/>
              <a:gd name="T32" fmla="+- 0 10507 1591"/>
              <a:gd name="T33" fmla="*/ T32 w 8917"/>
              <a:gd name="T34" fmla="+- 0 5995 5601"/>
              <a:gd name="T35" fmla="*/ 5995 h 394"/>
              <a:gd name="T36" fmla="+- 0 10507 1591"/>
              <a:gd name="T37" fmla="*/ T36 w 8917"/>
              <a:gd name="T38" fmla="+- 0 5601 5601"/>
              <a:gd name="T39" fmla="*/ 5601 h 39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917" h="394">
                <a:moveTo>
                  <a:pt x="1054" y="0"/>
                </a:moveTo>
                <a:lnTo>
                  <a:pt x="0" y="0"/>
                </a:lnTo>
                <a:lnTo>
                  <a:pt x="0" y="394"/>
                </a:lnTo>
                <a:lnTo>
                  <a:pt x="1054" y="394"/>
                </a:lnTo>
                <a:lnTo>
                  <a:pt x="1054" y="0"/>
                </a:lnTo>
                <a:close/>
                <a:moveTo>
                  <a:pt x="8916" y="0"/>
                </a:moveTo>
                <a:lnTo>
                  <a:pt x="1063" y="0"/>
                </a:lnTo>
                <a:lnTo>
                  <a:pt x="1063" y="394"/>
                </a:lnTo>
                <a:lnTo>
                  <a:pt x="8916" y="394"/>
                </a:lnTo>
                <a:lnTo>
                  <a:pt x="8916" y="0"/>
                </a:lnTo>
                <a:close/>
              </a:path>
            </a:pathLst>
          </a:custGeom>
          <a:solidFill>
            <a:srgbClr val="F1F1F1"/>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26" name="AutoShape 4882">
            <a:extLst>
              <a:ext uri="{FF2B5EF4-FFF2-40B4-BE49-F238E27FC236}">
                <a16:creationId xmlns:a16="http://schemas.microsoft.com/office/drawing/2014/main" id="{2FCDD3CC-A250-42D8-8121-1151A005CF9D}"/>
              </a:ext>
            </a:extLst>
          </xdr:cNvPr>
          <xdr:cNvSpPr>
            <a:spLocks/>
          </xdr:cNvSpPr>
        </xdr:nvSpPr>
        <xdr:spPr bwMode="auto">
          <a:xfrm>
            <a:off x="1579" y="5601"/>
            <a:ext cx="8938" cy="394"/>
          </a:xfrm>
          <a:custGeom>
            <a:avLst/>
            <a:gdLst>
              <a:gd name="T0" fmla="+- 0 1589 1579"/>
              <a:gd name="T1" fmla="*/ T0 w 8938"/>
              <a:gd name="T2" fmla="+- 0 5601 5601"/>
              <a:gd name="T3" fmla="*/ 5601 h 394"/>
              <a:gd name="T4" fmla="+- 0 1579 1579"/>
              <a:gd name="T5" fmla="*/ T4 w 8938"/>
              <a:gd name="T6" fmla="+- 0 5601 5601"/>
              <a:gd name="T7" fmla="*/ 5601 h 394"/>
              <a:gd name="T8" fmla="+- 0 1579 1579"/>
              <a:gd name="T9" fmla="*/ T8 w 8938"/>
              <a:gd name="T10" fmla="+- 0 5995 5601"/>
              <a:gd name="T11" fmla="*/ 5995 h 394"/>
              <a:gd name="T12" fmla="+- 0 1589 1579"/>
              <a:gd name="T13" fmla="*/ T12 w 8938"/>
              <a:gd name="T14" fmla="+- 0 5995 5601"/>
              <a:gd name="T15" fmla="*/ 5995 h 394"/>
              <a:gd name="T16" fmla="+- 0 1589 1579"/>
              <a:gd name="T17" fmla="*/ T16 w 8938"/>
              <a:gd name="T18" fmla="+- 0 5601 5601"/>
              <a:gd name="T19" fmla="*/ 5601 h 394"/>
              <a:gd name="T20" fmla="+- 0 2654 1579"/>
              <a:gd name="T21" fmla="*/ T20 w 8938"/>
              <a:gd name="T22" fmla="+- 0 5601 5601"/>
              <a:gd name="T23" fmla="*/ 5601 h 394"/>
              <a:gd name="T24" fmla="+- 0 2645 1579"/>
              <a:gd name="T25" fmla="*/ T24 w 8938"/>
              <a:gd name="T26" fmla="+- 0 5601 5601"/>
              <a:gd name="T27" fmla="*/ 5601 h 394"/>
              <a:gd name="T28" fmla="+- 0 2645 1579"/>
              <a:gd name="T29" fmla="*/ T28 w 8938"/>
              <a:gd name="T30" fmla="+- 0 5995 5601"/>
              <a:gd name="T31" fmla="*/ 5995 h 394"/>
              <a:gd name="T32" fmla="+- 0 2654 1579"/>
              <a:gd name="T33" fmla="*/ T32 w 8938"/>
              <a:gd name="T34" fmla="+- 0 5995 5601"/>
              <a:gd name="T35" fmla="*/ 5995 h 394"/>
              <a:gd name="T36" fmla="+- 0 2654 1579"/>
              <a:gd name="T37" fmla="*/ T36 w 8938"/>
              <a:gd name="T38" fmla="+- 0 5601 5601"/>
              <a:gd name="T39" fmla="*/ 5601 h 394"/>
              <a:gd name="T40" fmla="+- 0 10517 1579"/>
              <a:gd name="T41" fmla="*/ T40 w 8938"/>
              <a:gd name="T42" fmla="+- 0 5601 5601"/>
              <a:gd name="T43" fmla="*/ 5601 h 394"/>
              <a:gd name="T44" fmla="+- 0 10507 1579"/>
              <a:gd name="T45" fmla="*/ T44 w 8938"/>
              <a:gd name="T46" fmla="+- 0 5601 5601"/>
              <a:gd name="T47" fmla="*/ 5601 h 394"/>
              <a:gd name="T48" fmla="+- 0 10507 1579"/>
              <a:gd name="T49" fmla="*/ T48 w 8938"/>
              <a:gd name="T50" fmla="+- 0 5995 5601"/>
              <a:gd name="T51" fmla="*/ 5995 h 394"/>
              <a:gd name="T52" fmla="+- 0 10517 1579"/>
              <a:gd name="T53" fmla="*/ T52 w 8938"/>
              <a:gd name="T54" fmla="+- 0 5995 5601"/>
              <a:gd name="T55" fmla="*/ 5995 h 394"/>
              <a:gd name="T56" fmla="+- 0 10517 1579"/>
              <a:gd name="T57" fmla="*/ T56 w 8938"/>
              <a:gd name="T58" fmla="+- 0 5601 5601"/>
              <a:gd name="T59" fmla="*/ 5601 h 39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8938" h="394">
                <a:moveTo>
                  <a:pt x="10" y="0"/>
                </a:moveTo>
                <a:lnTo>
                  <a:pt x="0" y="0"/>
                </a:lnTo>
                <a:lnTo>
                  <a:pt x="0" y="394"/>
                </a:lnTo>
                <a:lnTo>
                  <a:pt x="10" y="394"/>
                </a:lnTo>
                <a:lnTo>
                  <a:pt x="10" y="0"/>
                </a:lnTo>
                <a:close/>
                <a:moveTo>
                  <a:pt x="1075" y="0"/>
                </a:moveTo>
                <a:lnTo>
                  <a:pt x="1066" y="0"/>
                </a:lnTo>
                <a:lnTo>
                  <a:pt x="1066" y="394"/>
                </a:lnTo>
                <a:lnTo>
                  <a:pt x="1075" y="394"/>
                </a:lnTo>
                <a:lnTo>
                  <a:pt x="1075" y="0"/>
                </a:lnTo>
                <a:close/>
                <a:moveTo>
                  <a:pt x="8938" y="0"/>
                </a:moveTo>
                <a:lnTo>
                  <a:pt x="8928" y="0"/>
                </a:lnTo>
                <a:lnTo>
                  <a:pt x="8928" y="394"/>
                </a:lnTo>
                <a:lnTo>
                  <a:pt x="8938" y="394"/>
                </a:lnTo>
                <a:lnTo>
                  <a:pt x="8938"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27" name="AutoShape 4881">
            <a:extLst>
              <a:ext uri="{FF2B5EF4-FFF2-40B4-BE49-F238E27FC236}">
                <a16:creationId xmlns:a16="http://schemas.microsoft.com/office/drawing/2014/main" id="{06B76B34-F904-4E88-AE31-88015E147145}"/>
              </a:ext>
            </a:extLst>
          </xdr:cNvPr>
          <xdr:cNvSpPr>
            <a:spLocks/>
          </xdr:cNvSpPr>
        </xdr:nvSpPr>
        <xdr:spPr bwMode="auto">
          <a:xfrm>
            <a:off x="1591" y="5995"/>
            <a:ext cx="8917" cy="394"/>
          </a:xfrm>
          <a:custGeom>
            <a:avLst/>
            <a:gdLst>
              <a:gd name="T0" fmla="+- 0 2645 1591"/>
              <a:gd name="T1" fmla="*/ T0 w 8917"/>
              <a:gd name="T2" fmla="+- 0 5995 5995"/>
              <a:gd name="T3" fmla="*/ 5995 h 394"/>
              <a:gd name="T4" fmla="+- 0 1591 1591"/>
              <a:gd name="T5" fmla="*/ T4 w 8917"/>
              <a:gd name="T6" fmla="+- 0 5995 5995"/>
              <a:gd name="T7" fmla="*/ 5995 h 394"/>
              <a:gd name="T8" fmla="+- 0 1591 1591"/>
              <a:gd name="T9" fmla="*/ T8 w 8917"/>
              <a:gd name="T10" fmla="+- 0 6389 5995"/>
              <a:gd name="T11" fmla="*/ 6389 h 394"/>
              <a:gd name="T12" fmla="+- 0 2645 1591"/>
              <a:gd name="T13" fmla="*/ T12 w 8917"/>
              <a:gd name="T14" fmla="+- 0 6389 5995"/>
              <a:gd name="T15" fmla="*/ 6389 h 394"/>
              <a:gd name="T16" fmla="+- 0 2645 1591"/>
              <a:gd name="T17" fmla="*/ T16 w 8917"/>
              <a:gd name="T18" fmla="+- 0 5995 5995"/>
              <a:gd name="T19" fmla="*/ 5995 h 394"/>
              <a:gd name="T20" fmla="+- 0 10507 1591"/>
              <a:gd name="T21" fmla="*/ T20 w 8917"/>
              <a:gd name="T22" fmla="+- 0 5995 5995"/>
              <a:gd name="T23" fmla="*/ 5995 h 394"/>
              <a:gd name="T24" fmla="+- 0 2654 1591"/>
              <a:gd name="T25" fmla="*/ T24 w 8917"/>
              <a:gd name="T26" fmla="+- 0 5995 5995"/>
              <a:gd name="T27" fmla="*/ 5995 h 394"/>
              <a:gd name="T28" fmla="+- 0 2654 1591"/>
              <a:gd name="T29" fmla="*/ T28 w 8917"/>
              <a:gd name="T30" fmla="+- 0 6389 5995"/>
              <a:gd name="T31" fmla="*/ 6389 h 394"/>
              <a:gd name="T32" fmla="+- 0 10507 1591"/>
              <a:gd name="T33" fmla="*/ T32 w 8917"/>
              <a:gd name="T34" fmla="+- 0 6389 5995"/>
              <a:gd name="T35" fmla="*/ 6389 h 394"/>
              <a:gd name="T36" fmla="+- 0 10507 1591"/>
              <a:gd name="T37" fmla="*/ T36 w 8917"/>
              <a:gd name="T38" fmla="+- 0 5995 5995"/>
              <a:gd name="T39" fmla="*/ 5995 h 39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917" h="394">
                <a:moveTo>
                  <a:pt x="1054" y="0"/>
                </a:moveTo>
                <a:lnTo>
                  <a:pt x="0" y="0"/>
                </a:lnTo>
                <a:lnTo>
                  <a:pt x="0" y="394"/>
                </a:lnTo>
                <a:lnTo>
                  <a:pt x="1054" y="394"/>
                </a:lnTo>
                <a:lnTo>
                  <a:pt x="1054" y="0"/>
                </a:lnTo>
                <a:close/>
                <a:moveTo>
                  <a:pt x="8916" y="0"/>
                </a:moveTo>
                <a:lnTo>
                  <a:pt x="1063" y="0"/>
                </a:lnTo>
                <a:lnTo>
                  <a:pt x="1063" y="394"/>
                </a:lnTo>
                <a:lnTo>
                  <a:pt x="8916" y="394"/>
                </a:lnTo>
                <a:lnTo>
                  <a:pt x="8916" y="0"/>
                </a:lnTo>
                <a:close/>
              </a:path>
            </a:pathLst>
          </a:custGeom>
          <a:solidFill>
            <a:srgbClr val="F1F1F1"/>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28" name="AutoShape 4880">
            <a:extLst>
              <a:ext uri="{FF2B5EF4-FFF2-40B4-BE49-F238E27FC236}">
                <a16:creationId xmlns:a16="http://schemas.microsoft.com/office/drawing/2014/main" id="{46246A1E-A7EF-4637-9812-9B08D91E1863}"/>
              </a:ext>
            </a:extLst>
          </xdr:cNvPr>
          <xdr:cNvSpPr>
            <a:spLocks/>
          </xdr:cNvSpPr>
        </xdr:nvSpPr>
        <xdr:spPr bwMode="auto">
          <a:xfrm>
            <a:off x="1579" y="5995"/>
            <a:ext cx="8938" cy="394"/>
          </a:xfrm>
          <a:custGeom>
            <a:avLst/>
            <a:gdLst>
              <a:gd name="T0" fmla="+- 0 1589 1579"/>
              <a:gd name="T1" fmla="*/ T0 w 8938"/>
              <a:gd name="T2" fmla="+- 0 5995 5995"/>
              <a:gd name="T3" fmla="*/ 5995 h 394"/>
              <a:gd name="T4" fmla="+- 0 1579 1579"/>
              <a:gd name="T5" fmla="*/ T4 w 8938"/>
              <a:gd name="T6" fmla="+- 0 5995 5995"/>
              <a:gd name="T7" fmla="*/ 5995 h 394"/>
              <a:gd name="T8" fmla="+- 0 1579 1579"/>
              <a:gd name="T9" fmla="*/ T8 w 8938"/>
              <a:gd name="T10" fmla="+- 0 6389 5995"/>
              <a:gd name="T11" fmla="*/ 6389 h 394"/>
              <a:gd name="T12" fmla="+- 0 1589 1579"/>
              <a:gd name="T13" fmla="*/ T12 w 8938"/>
              <a:gd name="T14" fmla="+- 0 6389 5995"/>
              <a:gd name="T15" fmla="*/ 6389 h 394"/>
              <a:gd name="T16" fmla="+- 0 1589 1579"/>
              <a:gd name="T17" fmla="*/ T16 w 8938"/>
              <a:gd name="T18" fmla="+- 0 5995 5995"/>
              <a:gd name="T19" fmla="*/ 5995 h 394"/>
              <a:gd name="T20" fmla="+- 0 2654 1579"/>
              <a:gd name="T21" fmla="*/ T20 w 8938"/>
              <a:gd name="T22" fmla="+- 0 5995 5995"/>
              <a:gd name="T23" fmla="*/ 5995 h 394"/>
              <a:gd name="T24" fmla="+- 0 2645 1579"/>
              <a:gd name="T25" fmla="*/ T24 w 8938"/>
              <a:gd name="T26" fmla="+- 0 5995 5995"/>
              <a:gd name="T27" fmla="*/ 5995 h 394"/>
              <a:gd name="T28" fmla="+- 0 2645 1579"/>
              <a:gd name="T29" fmla="*/ T28 w 8938"/>
              <a:gd name="T30" fmla="+- 0 6389 5995"/>
              <a:gd name="T31" fmla="*/ 6389 h 394"/>
              <a:gd name="T32" fmla="+- 0 2654 1579"/>
              <a:gd name="T33" fmla="*/ T32 w 8938"/>
              <a:gd name="T34" fmla="+- 0 6389 5995"/>
              <a:gd name="T35" fmla="*/ 6389 h 394"/>
              <a:gd name="T36" fmla="+- 0 2654 1579"/>
              <a:gd name="T37" fmla="*/ T36 w 8938"/>
              <a:gd name="T38" fmla="+- 0 5995 5995"/>
              <a:gd name="T39" fmla="*/ 5995 h 394"/>
              <a:gd name="T40" fmla="+- 0 10517 1579"/>
              <a:gd name="T41" fmla="*/ T40 w 8938"/>
              <a:gd name="T42" fmla="+- 0 5995 5995"/>
              <a:gd name="T43" fmla="*/ 5995 h 394"/>
              <a:gd name="T44" fmla="+- 0 10507 1579"/>
              <a:gd name="T45" fmla="*/ T44 w 8938"/>
              <a:gd name="T46" fmla="+- 0 5995 5995"/>
              <a:gd name="T47" fmla="*/ 5995 h 394"/>
              <a:gd name="T48" fmla="+- 0 10507 1579"/>
              <a:gd name="T49" fmla="*/ T48 w 8938"/>
              <a:gd name="T50" fmla="+- 0 6389 5995"/>
              <a:gd name="T51" fmla="*/ 6389 h 394"/>
              <a:gd name="T52" fmla="+- 0 10517 1579"/>
              <a:gd name="T53" fmla="*/ T52 w 8938"/>
              <a:gd name="T54" fmla="+- 0 6389 5995"/>
              <a:gd name="T55" fmla="*/ 6389 h 394"/>
              <a:gd name="T56" fmla="+- 0 10517 1579"/>
              <a:gd name="T57" fmla="*/ T56 w 8938"/>
              <a:gd name="T58" fmla="+- 0 5995 5995"/>
              <a:gd name="T59" fmla="*/ 5995 h 39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8938" h="394">
                <a:moveTo>
                  <a:pt x="10" y="0"/>
                </a:moveTo>
                <a:lnTo>
                  <a:pt x="0" y="0"/>
                </a:lnTo>
                <a:lnTo>
                  <a:pt x="0" y="394"/>
                </a:lnTo>
                <a:lnTo>
                  <a:pt x="10" y="394"/>
                </a:lnTo>
                <a:lnTo>
                  <a:pt x="10" y="0"/>
                </a:lnTo>
                <a:close/>
                <a:moveTo>
                  <a:pt x="1075" y="0"/>
                </a:moveTo>
                <a:lnTo>
                  <a:pt x="1066" y="0"/>
                </a:lnTo>
                <a:lnTo>
                  <a:pt x="1066" y="394"/>
                </a:lnTo>
                <a:lnTo>
                  <a:pt x="1075" y="394"/>
                </a:lnTo>
                <a:lnTo>
                  <a:pt x="1075" y="0"/>
                </a:lnTo>
                <a:close/>
                <a:moveTo>
                  <a:pt x="8938" y="0"/>
                </a:moveTo>
                <a:lnTo>
                  <a:pt x="8928" y="0"/>
                </a:lnTo>
                <a:lnTo>
                  <a:pt x="8928" y="394"/>
                </a:lnTo>
                <a:lnTo>
                  <a:pt x="8938" y="394"/>
                </a:lnTo>
                <a:lnTo>
                  <a:pt x="8938"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29" name="AutoShape 4879">
            <a:extLst>
              <a:ext uri="{FF2B5EF4-FFF2-40B4-BE49-F238E27FC236}">
                <a16:creationId xmlns:a16="http://schemas.microsoft.com/office/drawing/2014/main" id="{6C169D9D-478D-485F-8A40-A9BB70E9F0EC}"/>
              </a:ext>
            </a:extLst>
          </xdr:cNvPr>
          <xdr:cNvSpPr>
            <a:spLocks/>
          </xdr:cNvSpPr>
        </xdr:nvSpPr>
        <xdr:spPr bwMode="auto">
          <a:xfrm>
            <a:off x="1591" y="6388"/>
            <a:ext cx="8917" cy="394"/>
          </a:xfrm>
          <a:custGeom>
            <a:avLst/>
            <a:gdLst>
              <a:gd name="T0" fmla="+- 0 2645 1591"/>
              <a:gd name="T1" fmla="*/ T0 w 8917"/>
              <a:gd name="T2" fmla="+- 0 6389 6389"/>
              <a:gd name="T3" fmla="*/ 6389 h 394"/>
              <a:gd name="T4" fmla="+- 0 1591 1591"/>
              <a:gd name="T5" fmla="*/ T4 w 8917"/>
              <a:gd name="T6" fmla="+- 0 6389 6389"/>
              <a:gd name="T7" fmla="*/ 6389 h 394"/>
              <a:gd name="T8" fmla="+- 0 1591 1591"/>
              <a:gd name="T9" fmla="*/ T8 w 8917"/>
              <a:gd name="T10" fmla="+- 0 6782 6389"/>
              <a:gd name="T11" fmla="*/ 6782 h 394"/>
              <a:gd name="T12" fmla="+- 0 2645 1591"/>
              <a:gd name="T13" fmla="*/ T12 w 8917"/>
              <a:gd name="T14" fmla="+- 0 6782 6389"/>
              <a:gd name="T15" fmla="*/ 6782 h 394"/>
              <a:gd name="T16" fmla="+- 0 2645 1591"/>
              <a:gd name="T17" fmla="*/ T16 w 8917"/>
              <a:gd name="T18" fmla="+- 0 6389 6389"/>
              <a:gd name="T19" fmla="*/ 6389 h 394"/>
              <a:gd name="T20" fmla="+- 0 10507 1591"/>
              <a:gd name="T21" fmla="*/ T20 w 8917"/>
              <a:gd name="T22" fmla="+- 0 6389 6389"/>
              <a:gd name="T23" fmla="*/ 6389 h 394"/>
              <a:gd name="T24" fmla="+- 0 2654 1591"/>
              <a:gd name="T25" fmla="*/ T24 w 8917"/>
              <a:gd name="T26" fmla="+- 0 6389 6389"/>
              <a:gd name="T27" fmla="*/ 6389 h 394"/>
              <a:gd name="T28" fmla="+- 0 2654 1591"/>
              <a:gd name="T29" fmla="*/ T28 w 8917"/>
              <a:gd name="T30" fmla="+- 0 6782 6389"/>
              <a:gd name="T31" fmla="*/ 6782 h 394"/>
              <a:gd name="T32" fmla="+- 0 10507 1591"/>
              <a:gd name="T33" fmla="*/ T32 w 8917"/>
              <a:gd name="T34" fmla="+- 0 6782 6389"/>
              <a:gd name="T35" fmla="*/ 6782 h 394"/>
              <a:gd name="T36" fmla="+- 0 10507 1591"/>
              <a:gd name="T37" fmla="*/ T36 w 8917"/>
              <a:gd name="T38" fmla="+- 0 6389 6389"/>
              <a:gd name="T39" fmla="*/ 6389 h 39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917" h="394">
                <a:moveTo>
                  <a:pt x="1054" y="0"/>
                </a:moveTo>
                <a:lnTo>
                  <a:pt x="0" y="0"/>
                </a:lnTo>
                <a:lnTo>
                  <a:pt x="0" y="393"/>
                </a:lnTo>
                <a:lnTo>
                  <a:pt x="1054" y="393"/>
                </a:lnTo>
                <a:lnTo>
                  <a:pt x="1054" y="0"/>
                </a:lnTo>
                <a:close/>
                <a:moveTo>
                  <a:pt x="8916" y="0"/>
                </a:moveTo>
                <a:lnTo>
                  <a:pt x="1063" y="0"/>
                </a:lnTo>
                <a:lnTo>
                  <a:pt x="1063" y="393"/>
                </a:lnTo>
                <a:lnTo>
                  <a:pt x="8916" y="393"/>
                </a:lnTo>
                <a:lnTo>
                  <a:pt x="8916" y="0"/>
                </a:lnTo>
                <a:close/>
              </a:path>
            </a:pathLst>
          </a:custGeom>
          <a:solidFill>
            <a:srgbClr val="F1F1F1"/>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30" name="AutoShape 4878">
            <a:extLst>
              <a:ext uri="{FF2B5EF4-FFF2-40B4-BE49-F238E27FC236}">
                <a16:creationId xmlns:a16="http://schemas.microsoft.com/office/drawing/2014/main" id="{C48BA207-ACF6-43D2-B570-46339820EB4A}"/>
              </a:ext>
            </a:extLst>
          </xdr:cNvPr>
          <xdr:cNvSpPr>
            <a:spLocks/>
          </xdr:cNvSpPr>
        </xdr:nvSpPr>
        <xdr:spPr bwMode="auto">
          <a:xfrm>
            <a:off x="1579" y="6388"/>
            <a:ext cx="8938" cy="394"/>
          </a:xfrm>
          <a:custGeom>
            <a:avLst/>
            <a:gdLst>
              <a:gd name="T0" fmla="+- 0 1589 1579"/>
              <a:gd name="T1" fmla="*/ T0 w 8938"/>
              <a:gd name="T2" fmla="+- 0 6389 6389"/>
              <a:gd name="T3" fmla="*/ 6389 h 394"/>
              <a:gd name="T4" fmla="+- 0 1579 1579"/>
              <a:gd name="T5" fmla="*/ T4 w 8938"/>
              <a:gd name="T6" fmla="+- 0 6389 6389"/>
              <a:gd name="T7" fmla="*/ 6389 h 394"/>
              <a:gd name="T8" fmla="+- 0 1579 1579"/>
              <a:gd name="T9" fmla="*/ T8 w 8938"/>
              <a:gd name="T10" fmla="+- 0 6782 6389"/>
              <a:gd name="T11" fmla="*/ 6782 h 394"/>
              <a:gd name="T12" fmla="+- 0 1589 1579"/>
              <a:gd name="T13" fmla="*/ T12 w 8938"/>
              <a:gd name="T14" fmla="+- 0 6782 6389"/>
              <a:gd name="T15" fmla="*/ 6782 h 394"/>
              <a:gd name="T16" fmla="+- 0 1589 1579"/>
              <a:gd name="T17" fmla="*/ T16 w 8938"/>
              <a:gd name="T18" fmla="+- 0 6389 6389"/>
              <a:gd name="T19" fmla="*/ 6389 h 394"/>
              <a:gd name="T20" fmla="+- 0 2654 1579"/>
              <a:gd name="T21" fmla="*/ T20 w 8938"/>
              <a:gd name="T22" fmla="+- 0 6389 6389"/>
              <a:gd name="T23" fmla="*/ 6389 h 394"/>
              <a:gd name="T24" fmla="+- 0 2645 1579"/>
              <a:gd name="T25" fmla="*/ T24 w 8938"/>
              <a:gd name="T26" fmla="+- 0 6389 6389"/>
              <a:gd name="T27" fmla="*/ 6389 h 394"/>
              <a:gd name="T28" fmla="+- 0 2645 1579"/>
              <a:gd name="T29" fmla="*/ T28 w 8938"/>
              <a:gd name="T30" fmla="+- 0 6782 6389"/>
              <a:gd name="T31" fmla="*/ 6782 h 394"/>
              <a:gd name="T32" fmla="+- 0 2654 1579"/>
              <a:gd name="T33" fmla="*/ T32 w 8938"/>
              <a:gd name="T34" fmla="+- 0 6782 6389"/>
              <a:gd name="T35" fmla="*/ 6782 h 394"/>
              <a:gd name="T36" fmla="+- 0 2654 1579"/>
              <a:gd name="T37" fmla="*/ T36 w 8938"/>
              <a:gd name="T38" fmla="+- 0 6389 6389"/>
              <a:gd name="T39" fmla="*/ 6389 h 394"/>
              <a:gd name="T40" fmla="+- 0 10517 1579"/>
              <a:gd name="T41" fmla="*/ T40 w 8938"/>
              <a:gd name="T42" fmla="+- 0 6389 6389"/>
              <a:gd name="T43" fmla="*/ 6389 h 394"/>
              <a:gd name="T44" fmla="+- 0 10507 1579"/>
              <a:gd name="T45" fmla="*/ T44 w 8938"/>
              <a:gd name="T46" fmla="+- 0 6389 6389"/>
              <a:gd name="T47" fmla="*/ 6389 h 394"/>
              <a:gd name="T48" fmla="+- 0 10507 1579"/>
              <a:gd name="T49" fmla="*/ T48 w 8938"/>
              <a:gd name="T50" fmla="+- 0 6782 6389"/>
              <a:gd name="T51" fmla="*/ 6782 h 394"/>
              <a:gd name="T52" fmla="+- 0 10517 1579"/>
              <a:gd name="T53" fmla="*/ T52 w 8938"/>
              <a:gd name="T54" fmla="+- 0 6782 6389"/>
              <a:gd name="T55" fmla="*/ 6782 h 394"/>
              <a:gd name="T56" fmla="+- 0 10517 1579"/>
              <a:gd name="T57" fmla="*/ T56 w 8938"/>
              <a:gd name="T58" fmla="+- 0 6389 6389"/>
              <a:gd name="T59" fmla="*/ 6389 h 39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8938" h="394">
                <a:moveTo>
                  <a:pt x="10" y="0"/>
                </a:moveTo>
                <a:lnTo>
                  <a:pt x="0" y="0"/>
                </a:lnTo>
                <a:lnTo>
                  <a:pt x="0" y="393"/>
                </a:lnTo>
                <a:lnTo>
                  <a:pt x="10" y="393"/>
                </a:lnTo>
                <a:lnTo>
                  <a:pt x="10" y="0"/>
                </a:lnTo>
                <a:close/>
                <a:moveTo>
                  <a:pt x="1075" y="0"/>
                </a:moveTo>
                <a:lnTo>
                  <a:pt x="1066" y="0"/>
                </a:lnTo>
                <a:lnTo>
                  <a:pt x="1066" y="393"/>
                </a:lnTo>
                <a:lnTo>
                  <a:pt x="1075" y="393"/>
                </a:lnTo>
                <a:lnTo>
                  <a:pt x="1075" y="0"/>
                </a:lnTo>
                <a:close/>
                <a:moveTo>
                  <a:pt x="8938" y="0"/>
                </a:moveTo>
                <a:lnTo>
                  <a:pt x="8928" y="0"/>
                </a:lnTo>
                <a:lnTo>
                  <a:pt x="8928" y="393"/>
                </a:lnTo>
                <a:lnTo>
                  <a:pt x="8938" y="393"/>
                </a:lnTo>
                <a:lnTo>
                  <a:pt x="8938"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31" name="Rectangle 30">
            <a:extLst>
              <a:ext uri="{FF2B5EF4-FFF2-40B4-BE49-F238E27FC236}">
                <a16:creationId xmlns:a16="http://schemas.microsoft.com/office/drawing/2014/main" id="{32902660-9C9A-4F15-A968-209DD5E2B800}"/>
              </a:ext>
            </a:extLst>
          </xdr:cNvPr>
          <xdr:cNvSpPr>
            <a:spLocks noChangeArrowheads="1"/>
          </xdr:cNvSpPr>
        </xdr:nvSpPr>
        <xdr:spPr bwMode="auto">
          <a:xfrm>
            <a:off x="1591" y="6782"/>
            <a:ext cx="8916" cy="1013"/>
          </a:xfrm>
          <a:prstGeom prst="rect">
            <a:avLst/>
          </a:prstGeom>
          <a:solidFill>
            <a:srgbClr val="F1F1F1"/>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ZA"/>
          </a:p>
        </xdr:txBody>
      </xdr:sp>
      <xdr:sp macro="" textlink="">
        <xdr:nvSpPr>
          <xdr:cNvPr id="32" name="AutoShape 4876">
            <a:extLst>
              <a:ext uri="{FF2B5EF4-FFF2-40B4-BE49-F238E27FC236}">
                <a16:creationId xmlns:a16="http://schemas.microsoft.com/office/drawing/2014/main" id="{A6FD53F0-C045-4EED-8F19-B87CF4FA0046}"/>
              </a:ext>
            </a:extLst>
          </xdr:cNvPr>
          <xdr:cNvSpPr>
            <a:spLocks/>
          </xdr:cNvSpPr>
        </xdr:nvSpPr>
        <xdr:spPr bwMode="auto">
          <a:xfrm>
            <a:off x="1579" y="6782"/>
            <a:ext cx="8938" cy="1013"/>
          </a:xfrm>
          <a:custGeom>
            <a:avLst/>
            <a:gdLst>
              <a:gd name="T0" fmla="+- 0 1589 1579"/>
              <a:gd name="T1" fmla="*/ T0 w 8938"/>
              <a:gd name="T2" fmla="+- 0 6782 6782"/>
              <a:gd name="T3" fmla="*/ 6782 h 1013"/>
              <a:gd name="T4" fmla="+- 0 1579 1579"/>
              <a:gd name="T5" fmla="*/ T4 w 8938"/>
              <a:gd name="T6" fmla="+- 0 6782 6782"/>
              <a:gd name="T7" fmla="*/ 6782 h 1013"/>
              <a:gd name="T8" fmla="+- 0 1579 1579"/>
              <a:gd name="T9" fmla="*/ T8 w 8938"/>
              <a:gd name="T10" fmla="+- 0 7795 6782"/>
              <a:gd name="T11" fmla="*/ 7795 h 1013"/>
              <a:gd name="T12" fmla="+- 0 1589 1579"/>
              <a:gd name="T13" fmla="*/ T12 w 8938"/>
              <a:gd name="T14" fmla="+- 0 7795 6782"/>
              <a:gd name="T15" fmla="*/ 7795 h 1013"/>
              <a:gd name="T16" fmla="+- 0 1589 1579"/>
              <a:gd name="T17" fmla="*/ T16 w 8938"/>
              <a:gd name="T18" fmla="+- 0 6782 6782"/>
              <a:gd name="T19" fmla="*/ 6782 h 1013"/>
              <a:gd name="T20" fmla="+- 0 10517 1579"/>
              <a:gd name="T21" fmla="*/ T20 w 8938"/>
              <a:gd name="T22" fmla="+- 0 6782 6782"/>
              <a:gd name="T23" fmla="*/ 6782 h 1013"/>
              <a:gd name="T24" fmla="+- 0 10507 1579"/>
              <a:gd name="T25" fmla="*/ T24 w 8938"/>
              <a:gd name="T26" fmla="+- 0 6782 6782"/>
              <a:gd name="T27" fmla="*/ 6782 h 1013"/>
              <a:gd name="T28" fmla="+- 0 10507 1579"/>
              <a:gd name="T29" fmla="*/ T28 w 8938"/>
              <a:gd name="T30" fmla="+- 0 7795 6782"/>
              <a:gd name="T31" fmla="*/ 7795 h 1013"/>
              <a:gd name="T32" fmla="+- 0 10517 1579"/>
              <a:gd name="T33" fmla="*/ T32 w 8938"/>
              <a:gd name="T34" fmla="+- 0 7795 6782"/>
              <a:gd name="T35" fmla="*/ 7795 h 1013"/>
              <a:gd name="T36" fmla="+- 0 10517 1579"/>
              <a:gd name="T37" fmla="*/ T36 w 8938"/>
              <a:gd name="T38" fmla="+- 0 6782 6782"/>
              <a:gd name="T39" fmla="*/ 6782 h 10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938" h="1013">
                <a:moveTo>
                  <a:pt x="10" y="0"/>
                </a:moveTo>
                <a:lnTo>
                  <a:pt x="0" y="0"/>
                </a:lnTo>
                <a:lnTo>
                  <a:pt x="0" y="1013"/>
                </a:lnTo>
                <a:lnTo>
                  <a:pt x="10" y="1013"/>
                </a:lnTo>
                <a:lnTo>
                  <a:pt x="10" y="0"/>
                </a:lnTo>
                <a:close/>
                <a:moveTo>
                  <a:pt x="8938" y="0"/>
                </a:moveTo>
                <a:lnTo>
                  <a:pt x="8928" y="0"/>
                </a:lnTo>
                <a:lnTo>
                  <a:pt x="8928" y="1013"/>
                </a:lnTo>
                <a:lnTo>
                  <a:pt x="8938" y="1013"/>
                </a:lnTo>
                <a:lnTo>
                  <a:pt x="8938"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33" name="AutoShape 4875">
            <a:extLst>
              <a:ext uri="{FF2B5EF4-FFF2-40B4-BE49-F238E27FC236}">
                <a16:creationId xmlns:a16="http://schemas.microsoft.com/office/drawing/2014/main" id="{381E50C2-DF37-4665-8F17-0CC77D96A487}"/>
              </a:ext>
            </a:extLst>
          </xdr:cNvPr>
          <xdr:cNvSpPr>
            <a:spLocks/>
          </xdr:cNvSpPr>
        </xdr:nvSpPr>
        <xdr:spPr bwMode="auto">
          <a:xfrm>
            <a:off x="1281" y="7806"/>
            <a:ext cx="8917" cy="394"/>
          </a:xfrm>
          <a:custGeom>
            <a:avLst/>
            <a:gdLst>
              <a:gd name="T0" fmla="+- 0 2645 1591"/>
              <a:gd name="T1" fmla="*/ T0 w 8917"/>
              <a:gd name="T2" fmla="+- 0 7795 7795"/>
              <a:gd name="T3" fmla="*/ 7795 h 394"/>
              <a:gd name="T4" fmla="+- 0 1591 1591"/>
              <a:gd name="T5" fmla="*/ T4 w 8917"/>
              <a:gd name="T6" fmla="+- 0 7795 7795"/>
              <a:gd name="T7" fmla="*/ 7795 h 394"/>
              <a:gd name="T8" fmla="+- 0 1591 1591"/>
              <a:gd name="T9" fmla="*/ T8 w 8917"/>
              <a:gd name="T10" fmla="+- 0 8189 7795"/>
              <a:gd name="T11" fmla="*/ 8189 h 394"/>
              <a:gd name="T12" fmla="+- 0 2645 1591"/>
              <a:gd name="T13" fmla="*/ T12 w 8917"/>
              <a:gd name="T14" fmla="+- 0 8189 7795"/>
              <a:gd name="T15" fmla="*/ 8189 h 394"/>
              <a:gd name="T16" fmla="+- 0 2645 1591"/>
              <a:gd name="T17" fmla="*/ T16 w 8917"/>
              <a:gd name="T18" fmla="+- 0 7795 7795"/>
              <a:gd name="T19" fmla="*/ 7795 h 394"/>
              <a:gd name="T20" fmla="+- 0 10507 1591"/>
              <a:gd name="T21" fmla="*/ T20 w 8917"/>
              <a:gd name="T22" fmla="+- 0 7795 7795"/>
              <a:gd name="T23" fmla="*/ 7795 h 394"/>
              <a:gd name="T24" fmla="+- 0 2654 1591"/>
              <a:gd name="T25" fmla="*/ T24 w 8917"/>
              <a:gd name="T26" fmla="+- 0 7795 7795"/>
              <a:gd name="T27" fmla="*/ 7795 h 394"/>
              <a:gd name="T28" fmla="+- 0 2654 1591"/>
              <a:gd name="T29" fmla="*/ T28 w 8917"/>
              <a:gd name="T30" fmla="+- 0 8189 7795"/>
              <a:gd name="T31" fmla="*/ 8189 h 394"/>
              <a:gd name="T32" fmla="+- 0 10507 1591"/>
              <a:gd name="T33" fmla="*/ T32 w 8917"/>
              <a:gd name="T34" fmla="+- 0 8189 7795"/>
              <a:gd name="T35" fmla="*/ 8189 h 394"/>
              <a:gd name="T36" fmla="+- 0 10507 1591"/>
              <a:gd name="T37" fmla="*/ T36 w 8917"/>
              <a:gd name="T38" fmla="+- 0 7795 7795"/>
              <a:gd name="T39" fmla="*/ 7795 h 39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917" h="394">
                <a:moveTo>
                  <a:pt x="1054" y="0"/>
                </a:moveTo>
                <a:lnTo>
                  <a:pt x="0" y="0"/>
                </a:lnTo>
                <a:lnTo>
                  <a:pt x="0" y="394"/>
                </a:lnTo>
                <a:lnTo>
                  <a:pt x="1054" y="394"/>
                </a:lnTo>
                <a:lnTo>
                  <a:pt x="1054" y="0"/>
                </a:lnTo>
                <a:close/>
                <a:moveTo>
                  <a:pt x="8916" y="0"/>
                </a:moveTo>
                <a:lnTo>
                  <a:pt x="1063" y="0"/>
                </a:lnTo>
                <a:lnTo>
                  <a:pt x="1063" y="394"/>
                </a:lnTo>
                <a:lnTo>
                  <a:pt x="8916" y="394"/>
                </a:lnTo>
                <a:lnTo>
                  <a:pt x="8916" y="0"/>
                </a:lnTo>
                <a:close/>
              </a:path>
            </a:pathLst>
          </a:custGeom>
          <a:solidFill>
            <a:srgbClr val="F1F1F1"/>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34" name="AutoShape 4874">
            <a:extLst>
              <a:ext uri="{FF2B5EF4-FFF2-40B4-BE49-F238E27FC236}">
                <a16:creationId xmlns:a16="http://schemas.microsoft.com/office/drawing/2014/main" id="{3A2E5F09-8C5F-4DF8-991E-B5B0FC3D3100}"/>
              </a:ext>
            </a:extLst>
          </xdr:cNvPr>
          <xdr:cNvSpPr>
            <a:spLocks/>
          </xdr:cNvSpPr>
        </xdr:nvSpPr>
        <xdr:spPr bwMode="auto">
          <a:xfrm>
            <a:off x="1579" y="7795"/>
            <a:ext cx="8938" cy="394"/>
          </a:xfrm>
          <a:custGeom>
            <a:avLst/>
            <a:gdLst>
              <a:gd name="T0" fmla="+- 0 1589 1579"/>
              <a:gd name="T1" fmla="*/ T0 w 8938"/>
              <a:gd name="T2" fmla="+- 0 7795 7795"/>
              <a:gd name="T3" fmla="*/ 7795 h 394"/>
              <a:gd name="T4" fmla="+- 0 1579 1579"/>
              <a:gd name="T5" fmla="*/ T4 w 8938"/>
              <a:gd name="T6" fmla="+- 0 7795 7795"/>
              <a:gd name="T7" fmla="*/ 7795 h 394"/>
              <a:gd name="T8" fmla="+- 0 1579 1579"/>
              <a:gd name="T9" fmla="*/ T8 w 8938"/>
              <a:gd name="T10" fmla="+- 0 8189 7795"/>
              <a:gd name="T11" fmla="*/ 8189 h 394"/>
              <a:gd name="T12" fmla="+- 0 1589 1579"/>
              <a:gd name="T13" fmla="*/ T12 w 8938"/>
              <a:gd name="T14" fmla="+- 0 8189 7795"/>
              <a:gd name="T15" fmla="*/ 8189 h 394"/>
              <a:gd name="T16" fmla="+- 0 1589 1579"/>
              <a:gd name="T17" fmla="*/ T16 w 8938"/>
              <a:gd name="T18" fmla="+- 0 7795 7795"/>
              <a:gd name="T19" fmla="*/ 7795 h 394"/>
              <a:gd name="T20" fmla="+- 0 2654 1579"/>
              <a:gd name="T21" fmla="*/ T20 w 8938"/>
              <a:gd name="T22" fmla="+- 0 7795 7795"/>
              <a:gd name="T23" fmla="*/ 7795 h 394"/>
              <a:gd name="T24" fmla="+- 0 2645 1579"/>
              <a:gd name="T25" fmla="*/ T24 w 8938"/>
              <a:gd name="T26" fmla="+- 0 7795 7795"/>
              <a:gd name="T27" fmla="*/ 7795 h 394"/>
              <a:gd name="T28" fmla="+- 0 2645 1579"/>
              <a:gd name="T29" fmla="*/ T28 w 8938"/>
              <a:gd name="T30" fmla="+- 0 8189 7795"/>
              <a:gd name="T31" fmla="*/ 8189 h 394"/>
              <a:gd name="T32" fmla="+- 0 2654 1579"/>
              <a:gd name="T33" fmla="*/ T32 w 8938"/>
              <a:gd name="T34" fmla="+- 0 8189 7795"/>
              <a:gd name="T35" fmla="*/ 8189 h 394"/>
              <a:gd name="T36" fmla="+- 0 2654 1579"/>
              <a:gd name="T37" fmla="*/ T36 w 8938"/>
              <a:gd name="T38" fmla="+- 0 7795 7795"/>
              <a:gd name="T39" fmla="*/ 7795 h 394"/>
              <a:gd name="T40" fmla="+- 0 10517 1579"/>
              <a:gd name="T41" fmla="*/ T40 w 8938"/>
              <a:gd name="T42" fmla="+- 0 7795 7795"/>
              <a:gd name="T43" fmla="*/ 7795 h 394"/>
              <a:gd name="T44" fmla="+- 0 10507 1579"/>
              <a:gd name="T45" fmla="*/ T44 w 8938"/>
              <a:gd name="T46" fmla="+- 0 7795 7795"/>
              <a:gd name="T47" fmla="*/ 7795 h 394"/>
              <a:gd name="T48" fmla="+- 0 10507 1579"/>
              <a:gd name="T49" fmla="*/ T48 w 8938"/>
              <a:gd name="T50" fmla="+- 0 8189 7795"/>
              <a:gd name="T51" fmla="*/ 8189 h 394"/>
              <a:gd name="T52" fmla="+- 0 10517 1579"/>
              <a:gd name="T53" fmla="*/ T52 w 8938"/>
              <a:gd name="T54" fmla="+- 0 8189 7795"/>
              <a:gd name="T55" fmla="*/ 8189 h 394"/>
              <a:gd name="T56" fmla="+- 0 10517 1579"/>
              <a:gd name="T57" fmla="*/ T56 w 8938"/>
              <a:gd name="T58" fmla="+- 0 7795 7795"/>
              <a:gd name="T59" fmla="*/ 7795 h 39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8938" h="394">
                <a:moveTo>
                  <a:pt x="10" y="0"/>
                </a:moveTo>
                <a:lnTo>
                  <a:pt x="0" y="0"/>
                </a:lnTo>
                <a:lnTo>
                  <a:pt x="0" y="394"/>
                </a:lnTo>
                <a:lnTo>
                  <a:pt x="10" y="394"/>
                </a:lnTo>
                <a:lnTo>
                  <a:pt x="10" y="0"/>
                </a:lnTo>
                <a:close/>
                <a:moveTo>
                  <a:pt x="1075" y="0"/>
                </a:moveTo>
                <a:lnTo>
                  <a:pt x="1066" y="0"/>
                </a:lnTo>
                <a:lnTo>
                  <a:pt x="1066" y="394"/>
                </a:lnTo>
                <a:lnTo>
                  <a:pt x="1075" y="394"/>
                </a:lnTo>
                <a:lnTo>
                  <a:pt x="1075" y="0"/>
                </a:lnTo>
                <a:close/>
                <a:moveTo>
                  <a:pt x="8938" y="0"/>
                </a:moveTo>
                <a:lnTo>
                  <a:pt x="8928" y="0"/>
                </a:lnTo>
                <a:lnTo>
                  <a:pt x="8928" y="394"/>
                </a:lnTo>
                <a:lnTo>
                  <a:pt x="8938" y="394"/>
                </a:lnTo>
                <a:lnTo>
                  <a:pt x="8938"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35" name="AutoShape 4873">
            <a:extLst>
              <a:ext uri="{FF2B5EF4-FFF2-40B4-BE49-F238E27FC236}">
                <a16:creationId xmlns:a16="http://schemas.microsoft.com/office/drawing/2014/main" id="{635C9E4A-83E4-438B-A17B-CC4DB1130D09}"/>
              </a:ext>
            </a:extLst>
          </xdr:cNvPr>
          <xdr:cNvSpPr>
            <a:spLocks/>
          </xdr:cNvSpPr>
        </xdr:nvSpPr>
        <xdr:spPr bwMode="auto">
          <a:xfrm>
            <a:off x="1591" y="8188"/>
            <a:ext cx="8917" cy="394"/>
          </a:xfrm>
          <a:custGeom>
            <a:avLst/>
            <a:gdLst>
              <a:gd name="T0" fmla="+- 0 2645 1591"/>
              <a:gd name="T1" fmla="*/ T0 w 8917"/>
              <a:gd name="T2" fmla="+- 0 8189 8189"/>
              <a:gd name="T3" fmla="*/ 8189 h 394"/>
              <a:gd name="T4" fmla="+- 0 1591 1591"/>
              <a:gd name="T5" fmla="*/ T4 w 8917"/>
              <a:gd name="T6" fmla="+- 0 8189 8189"/>
              <a:gd name="T7" fmla="*/ 8189 h 394"/>
              <a:gd name="T8" fmla="+- 0 1591 1591"/>
              <a:gd name="T9" fmla="*/ T8 w 8917"/>
              <a:gd name="T10" fmla="+- 0 8582 8189"/>
              <a:gd name="T11" fmla="*/ 8582 h 394"/>
              <a:gd name="T12" fmla="+- 0 2645 1591"/>
              <a:gd name="T13" fmla="*/ T12 w 8917"/>
              <a:gd name="T14" fmla="+- 0 8582 8189"/>
              <a:gd name="T15" fmla="*/ 8582 h 394"/>
              <a:gd name="T16" fmla="+- 0 2645 1591"/>
              <a:gd name="T17" fmla="*/ T16 w 8917"/>
              <a:gd name="T18" fmla="+- 0 8189 8189"/>
              <a:gd name="T19" fmla="*/ 8189 h 394"/>
              <a:gd name="T20" fmla="+- 0 10507 1591"/>
              <a:gd name="T21" fmla="*/ T20 w 8917"/>
              <a:gd name="T22" fmla="+- 0 8189 8189"/>
              <a:gd name="T23" fmla="*/ 8189 h 394"/>
              <a:gd name="T24" fmla="+- 0 2654 1591"/>
              <a:gd name="T25" fmla="*/ T24 w 8917"/>
              <a:gd name="T26" fmla="+- 0 8189 8189"/>
              <a:gd name="T27" fmla="*/ 8189 h 394"/>
              <a:gd name="T28" fmla="+- 0 2654 1591"/>
              <a:gd name="T29" fmla="*/ T28 w 8917"/>
              <a:gd name="T30" fmla="+- 0 8582 8189"/>
              <a:gd name="T31" fmla="*/ 8582 h 394"/>
              <a:gd name="T32" fmla="+- 0 10507 1591"/>
              <a:gd name="T33" fmla="*/ T32 w 8917"/>
              <a:gd name="T34" fmla="+- 0 8582 8189"/>
              <a:gd name="T35" fmla="*/ 8582 h 394"/>
              <a:gd name="T36" fmla="+- 0 10507 1591"/>
              <a:gd name="T37" fmla="*/ T36 w 8917"/>
              <a:gd name="T38" fmla="+- 0 8189 8189"/>
              <a:gd name="T39" fmla="*/ 8189 h 39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917" h="394">
                <a:moveTo>
                  <a:pt x="1054" y="0"/>
                </a:moveTo>
                <a:lnTo>
                  <a:pt x="0" y="0"/>
                </a:lnTo>
                <a:lnTo>
                  <a:pt x="0" y="393"/>
                </a:lnTo>
                <a:lnTo>
                  <a:pt x="1054" y="393"/>
                </a:lnTo>
                <a:lnTo>
                  <a:pt x="1054" y="0"/>
                </a:lnTo>
                <a:close/>
                <a:moveTo>
                  <a:pt x="8916" y="0"/>
                </a:moveTo>
                <a:lnTo>
                  <a:pt x="1063" y="0"/>
                </a:lnTo>
                <a:lnTo>
                  <a:pt x="1063" y="393"/>
                </a:lnTo>
                <a:lnTo>
                  <a:pt x="8916" y="393"/>
                </a:lnTo>
                <a:lnTo>
                  <a:pt x="8916" y="0"/>
                </a:lnTo>
                <a:close/>
              </a:path>
            </a:pathLst>
          </a:custGeom>
          <a:solidFill>
            <a:srgbClr val="F1F1F1"/>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36" name="AutoShape 4872">
            <a:extLst>
              <a:ext uri="{FF2B5EF4-FFF2-40B4-BE49-F238E27FC236}">
                <a16:creationId xmlns:a16="http://schemas.microsoft.com/office/drawing/2014/main" id="{5CA2F556-B0AC-4ECE-8479-769A36E49B21}"/>
              </a:ext>
            </a:extLst>
          </xdr:cNvPr>
          <xdr:cNvSpPr>
            <a:spLocks/>
          </xdr:cNvSpPr>
        </xdr:nvSpPr>
        <xdr:spPr bwMode="auto">
          <a:xfrm>
            <a:off x="1579" y="8188"/>
            <a:ext cx="8938" cy="394"/>
          </a:xfrm>
          <a:custGeom>
            <a:avLst/>
            <a:gdLst>
              <a:gd name="T0" fmla="+- 0 1589 1579"/>
              <a:gd name="T1" fmla="*/ T0 w 8938"/>
              <a:gd name="T2" fmla="+- 0 8189 8189"/>
              <a:gd name="T3" fmla="*/ 8189 h 394"/>
              <a:gd name="T4" fmla="+- 0 1579 1579"/>
              <a:gd name="T5" fmla="*/ T4 w 8938"/>
              <a:gd name="T6" fmla="+- 0 8189 8189"/>
              <a:gd name="T7" fmla="*/ 8189 h 394"/>
              <a:gd name="T8" fmla="+- 0 1579 1579"/>
              <a:gd name="T9" fmla="*/ T8 w 8938"/>
              <a:gd name="T10" fmla="+- 0 8582 8189"/>
              <a:gd name="T11" fmla="*/ 8582 h 394"/>
              <a:gd name="T12" fmla="+- 0 1589 1579"/>
              <a:gd name="T13" fmla="*/ T12 w 8938"/>
              <a:gd name="T14" fmla="+- 0 8582 8189"/>
              <a:gd name="T15" fmla="*/ 8582 h 394"/>
              <a:gd name="T16" fmla="+- 0 1589 1579"/>
              <a:gd name="T17" fmla="*/ T16 w 8938"/>
              <a:gd name="T18" fmla="+- 0 8189 8189"/>
              <a:gd name="T19" fmla="*/ 8189 h 394"/>
              <a:gd name="T20" fmla="+- 0 2654 1579"/>
              <a:gd name="T21" fmla="*/ T20 w 8938"/>
              <a:gd name="T22" fmla="+- 0 8189 8189"/>
              <a:gd name="T23" fmla="*/ 8189 h 394"/>
              <a:gd name="T24" fmla="+- 0 2645 1579"/>
              <a:gd name="T25" fmla="*/ T24 w 8938"/>
              <a:gd name="T26" fmla="+- 0 8189 8189"/>
              <a:gd name="T27" fmla="*/ 8189 h 394"/>
              <a:gd name="T28" fmla="+- 0 2645 1579"/>
              <a:gd name="T29" fmla="*/ T28 w 8938"/>
              <a:gd name="T30" fmla="+- 0 8582 8189"/>
              <a:gd name="T31" fmla="*/ 8582 h 394"/>
              <a:gd name="T32" fmla="+- 0 2654 1579"/>
              <a:gd name="T33" fmla="*/ T32 w 8938"/>
              <a:gd name="T34" fmla="+- 0 8582 8189"/>
              <a:gd name="T35" fmla="*/ 8582 h 394"/>
              <a:gd name="T36" fmla="+- 0 2654 1579"/>
              <a:gd name="T37" fmla="*/ T36 w 8938"/>
              <a:gd name="T38" fmla="+- 0 8189 8189"/>
              <a:gd name="T39" fmla="*/ 8189 h 394"/>
              <a:gd name="T40" fmla="+- 0 10517 1579"/>
              <a:gd name="T41" fmla="*/ T40 w 8938"/>
              <a:gd name="T42" fmla="+- 0 8189 8189"/>
              <a:gd name="T43" fmla="*/ 8189 h 394"/>
              <a:gd name="T44" fmla="+- 0 10507 1579"/>
              <a:gd name="T45" fmla="*/ T44 w 8938"/>
              <a:gd name="T46" fmla="+- 0 8189 8189"/>
              <a:gd name="T47" fmla="*/ 8189 h 394"/>
              <a:gd name="T48" fmla="+- 0 10507 1579"/>
              <a:gd name="T49" fmla="*/ T48 w 8938"/>
              <a:gd name="T50" fmla="+- 0 8582 8189"/>
              <a:gd name="T51" fmla="*/ 8582 h 394"/>
              <a:gd name="T52" fmla="+- 0 10517 1579"/>
              <a:gd name="T53" fmla="*/ T52 w 8938"/>
              <a:gd name="T54" fmla="+- 0 8582 8189"/>
              <a:gd name="T55" fmla="*/ 8582 h 394"/>
              <a:gd name="T56" fmla="+- 0 10517 1579"/>
              <a:gd name="T57" fmla="*/ T56 w 8938"/>
              <a:gd name="T58" fmla="+- 0 8189 8189"/>
              <a:gd name="T59" fmla="*/ 8189 h 39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8938" h="394">
                <a:moveTo>
                  <a:pt x="10" y="0"/>
                </a:moveTo>
                <a:lnTo>
                  <a:pt x="0" y="0"/>
                </a:lnTo>
                <a:lnTo>
                  <a:pt x="0" y="393"/>
                </a:lnTo>
                <a:lnTo>
                  <a:pt x="10" y="393"/>
                </a:lnTo>
                <a:lnTo>
                  <a:pt x="10" y="0"/>
                </a:lnTo>
                <a:close/>
                <a:moveTo>
                  <a:pt x="1075" y="0"/>
                </a:moveTo>
                <a:lnTo>
                  <a:pt x="1066" y="0"/>
                </a:lnTo>
                <a:lnTo>
                  <a:pt x="1066" y="393"/>
                </a:lnTo>
                <a:lnTo>
                  <a:pt x="1075" y="393"/>
                </a:lnTo>
                <a:lnTo>
                  <a:pt x="1075" y="0"/>
                </a:lnTo>
                <a:close/>
                <a:moveTo>
                  <a:pt x="8938" y="0"/>
                </a:moveTo>
                <a:lnTo>
                  <a:pt x="8928" y="0"/>
                </a:lnTo>
                <a:lnTo>
                  <a:pt x="8928" y="393"/>
                </a:lnTo>
                <a:lnTo>
                  <a:pt x="8938" y="393"/>
                </a:lnTo>
                <a:lnTo>
                  <a:pt x="8938"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37" name="Rectangle 36">
            <a:extLst>
              <a:ext uri="{FF2B5EF4-FFF2-40B4-BE49-F238E27FC236}">
                <a16:creationId xmlns:a16="http://schemas.microsoft.com/office/drawing/2014/main" id="{D98140FA-DC7F-462C-9AA0-2F645A22203D}"/>
              </a:ext>
            </a:extLst>
          </xdr:cNvPr>
          <xdr:cNvSpPr>
            <a:spLocks noChangeArrowheads="1"/>
          </xdr:cNvSpPr>
        </xdr:nvSpPr>
        <xdr:spPr bwMode="auto">
          <a:xfrm>
            <a:off x="1591" y="8582"/>
            <a:ext cx="8916" cy="845"/>
          </a:xfrm>
          <a:prstGeom prst="rect">
            <a:avLst/>
          </a:prstGeom>
          <a:solidFill>
            <a:srgbClr val="F1F1F1"/>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ZA"/>
          </a:p>
        </xdr:txBody>
      </xdr:sp>
      <xdr:sp macro="" textlink="">
        <xdr:nvSpPr>
          <xdr:cNvPr id="38" name="AutoShape 4870">
            <a:extLst>
              <a:ext uri="{FF2B5EF4-FFF2-40B4-BE49-F238E27FC236}">
                <a16:creationId xmlns:a16="http://schemas.microsoft.com/office/drawing/2014/main" id="{02C74125-9834-4B46-8457-849AE21B90E3}"/>
              </a:ext>
            </a:extLst>
          </xdr:cNvPr>
          <xdr:cNvSpPr>
            <a:spLocks/>
          </xdr:cNvSpPr>
        </xdr:nvSpPr>
        <xdr:spPr bwMode="auto">
          <a:xfrm>
            <a:off x="1579" y="8582"/>
            <a:ext cx="8938" cy="845"/>
          </a:xfrm>
          <a:custGeom>
            <a:avLst/>
            <a:gdLst>
              <a:gd name="T0" fmla="+- 0 1589 1579"/>
              <a:gd name="T1" fmla="*/ T0 w 8938"/>
              <a:gd name="T2" fmla="+- 0 8582 8582"/>
              <a:gd name="T3" fmla="*/ 8582 h 845"/>
              <a:gd name="T4" fmla="+- 0 1579 1579"/>
              <a:gd name="T5" fmla="*/ T4 w 8938"/>
              <a:gd name="T6" fmla="+- 0 8582 8582"/>
              <a:gd name="T7" fmla="*/ 8582 h 845"/>
              <a:gd name="T8" fmla="+- 0 1579 1579"/>
              <a:gd name="T9" fmla="*/ T8 w 8938"/>
              <a:gd name="T10" fmla="+- 0 9427 8582"/>
              <a:gd name="T11" fmla="*/ 9427 h 845"/>
              <a:gd name="T12" fmla="+- 0 1589 1579"/>
              <a:gd name="T13" fmla="*/ T12 w 8938"/>
              <a:gd name="T14" fmla="+- 0 9427 8582"/>
              <a:gd name="T15" fmla="*/ 9427 h 845"/>
              <a:gd name="T16" fmla="+- 0 1589 1579"/>
              <a:gd name="T17" fmla="*/ T16 w 8938"/>
              <a:gd name="T18" fmla="+- 0 8582 8582"/>
              <a:gd name="T19" fmla="*/ 8582 h 845"/>
              <a:gd name="T20" fmla="+- 0 10517 1579"/>
              <a:gd name="T21" fmla="*/ T20 w 8938"/>
              <a:gd name="T22" fmla="+- 0 8582 8582"/>
              <a:gd name="T23" fmla="*/ 8582 h 845"/>
              <a:gd name="T24" fmla="+- 0 10507 1579"/>
              <a:gd name="T25" fmla="*/ T24 w 8938"/>
              <a:gd name="T26" fmla="+- 0 8582 8582"/>
              <a:gd name="T27" fmla="*/ 8582 h 845"/>
              <a:gd name="T28" fmla="+- 0 10507 1579"/>
              <a:gd name="T29" fmla="*/ T28 w 8938"/>
              <a:gd name="T30" fmla="+- 0 9427 8582"/>
              <a:gd name="T31" fmla="*/ 9427 h 845"/>
              <a:gd name="T32" fmla="+- 0 10517 1579"/>
              <a:gd name="T33" fmla="*/ T32 w 8938"/>
              <a:gd name="T34" fmla="+- 0 9427 8582"/>
              <a:gd name="T35" fmla="*/ 9427 h 845"/>
              <a:gd name="T36" fmla="+- 0 10517 1579"/>
              <a:gd name="T37" fmla="*/ T36 w 8938"/>
              <a:gd name="T38" fmla="+- 0 8582 8582"/>
              <a:gd name="T39" fmla="*/ 8582 h 84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938" h="845">
                <a:moveTo>
                  <a:pt x="10" y="0"/>
                </a:moveTo>
                <a:lnTo>
                  <a:pt x="0" y="0"/>
                </a:lnTo>
                <a:lnTo>
                  <a:pt x="0" y="845"/>
                </a:lnTo>
                <a:lnTo>
                  <a:pt x="10" y="845"/>
                </a:lnTo>
                <a:lnTo>
                  <a:pt x="10" y="0"/>
                </a:lnTo>
                <a:close/>
                <a:moveTo>
                  <a:pt x="8938" y="0"/>
                </a:moveTo>
                <a:lnTo>
                  <a:pt x="8928" y="0"/>
                </a:lnTo>
                <a:lnTo>
                  <a:pt x="8928" y="845"/>
                </a:lnTo>
                <a:lnTo>
                  <a:pt x="8938" y="845"/>
                </a:lnTo>
                <a:lnTo>
                  <a:pt x="8938"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39" name="AutoShape 4869">
            <a:extLst>
              <a:ext uri="{FF2B5EF4-FFF2-40B4-BE49-F238E27FC236}">
                <a16:creationId xmlns:a16="http://schemas.microsoft.com/office/drawing/2014/main" id="{76E6AB7E-0CCC-4804-ADAB-8054D51EEE7F}"/>
              </a:ext>
            </a:extLst>
          </xdr:cNvPr>
          <xdr:cNvSpPr>
            <a:spLocks/>
          </xdr:cNvSpPr>
        </xdr:nvSpPr>
        <xdr:spPr bwMode="auto">
          <a:xfrm>
            <a:off x="1563" y="9632"/>
            <a:ext cx="8917" cy="394"/>
          </a:xfrm>
          <a:custGeom>
            <a:avLst/>
            <a:gdLst>
              <a:gd name="T0" fmla="+- 0 2645 1591"/>
              <a:gd name="T1" fmla="*/ T0 w 8917"/>
              <a:gd name="T2" fmla="+- 0 9427 9427"/>
              <a:gd name="T3" fmla="*/ 9427 h 394"/>
              <a:gd name="T4" fmla="+- 0 1591 1591"/>
              <a:gd name="T5" fmla="*/ T4 w 8917"/>
              <a:gd name="T6" fmla="+- 0 9427 9427"/>
              <a:gd name="T7" fmla="*/ 9427 h 394"/>
              <a:gd name="T8" fmla="+- 0 1591 1591"/>
              <a:gd name="T9" fmla="*/ T8 w 8917"/>
              <a:gd name="T10" fmla="+- 0 9821 9427"/>
              <a:gd name="T11" fmla="*/ 9821 h 394"/>
              <a:gd name="T12" fmla="+- 0 2645 1591"/>
              <a:gd name="T13" fmla="*/ T12 w 8917"/>
              <a:gd name="T14" fmla="+- 0 9821 9427"/>
              <a:gd name="T15" fmla="*/ 9821 h 394"/>
              <a:gd name="T16" fmla="+- 0 2645 1591"/>
              <a:gd name="T17" fmla="*/ T16 w 8917"/>
              <a:gd name="T18" fmla="+- 0 9427 9427"/>
              <a:gd name="T19" fmla="*/ 9427 h 394"/>
              <a:gd name="T20" fmla="+- 0 10507 1591"/>
              <a:gd name="T21" fmla="*/ T20 w 8917"/>
              <a:gd name="T22" fmla="+- 0 9427 9427"/>
              <a:gd name="T23" fmla="*/ 9427 h 394"/>
              <a:gd name="T24" fmla="+- 0 2654 1591"/>
              <a:gd name="T25" fmla="*/ T24 w 8917"/>
              <a:gd name="T26" fmla="+- 0 9427 9427"/>
              <a:gd name="T27" fmla="*/ 9427 h 394"/>
              <a:gd name="T28" fmla="+- 0 2654 1591"/>
              <a:gd name="T29" fmla="*/ T28 w 8917"/>
              <a:gd name="T30" fmla="+- 0 9821 9427"/>
              <a:gd name="T31" fmla="*/ 9821 h 394"/>
              <a:gd name="T32" fmla="+- 0 10507 1591"/>
              <a:gd name="T33" fmla="*/ T32 w 8917"/>
              <a:gd name="T34" fmla="+- 0 9821 9427"/>
              <a:gd name="T35" fmla="*/ 9821 h 394"/>
              <a:gd name="T36" fmla="+- 0 10507 1591"/>
              <a:gd name="T37" fmla="*/ T36 w 8917"/>
              <a:gd name="T38" fmla="+- 0 9427 9427"/>
              <a:gd name="T39" fmla="*/ 9427 h 39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917" h="394">
                <a:moveTo>
                  <a:pt x="1054" y="0"/>
                </a:moveTo>
                <a:lnTo>
                  <a:pt x="0" y="0"/>
                </a:lnTo>
                <a:lnTo>
                  <a:pt x="0" y="394"/>
                </a:lnTo>
                <a:lnTo>
                  <a:pt x="1054" y="394"/>
                </a:lnTo>
                <a:lnTo>
                  <a:pt x="1054" y="0"/>
                </a:lnTo>
                <a:close/>
                <a:moveTo>
                  <a:pt x="8916" y="0"/>
                </a:moveTo>
                <a:lnTo>
                  <a:pt x="1063" y="0"/>
                </a:lnTo>
                <a:lnTo>
                  <a:pt x="1063" y="394"/>
                </a:lnTo>
                <a:lnTo>
                  <a:pt x="8916" y="394"/>
                </a:lnTo>
                <a:lnTo>
                  <a:pt x="8916" y="0"/>
                </a:lnTo>
                <a:close/>
              </a:path>
            </a:pathLst>
          </a:custGeom>
          <a:solidFill>
            <a:srgbClr val="F1F1F1"/>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40" name="AutoShape 4868">
            <a:extLst>
              <a:ext uri="{FF2B5EF4-FFF2-40B4-BE49-F238E27FC236}">
                <a16:creationId xmlns:a16="http://schemas.microsoft.com/office/drawing/2014/main" id="{550FD810-57BE-4445-ACF7-FDB4382E1C50}"/>
              </a:ext>
            </a:extLst>
          </xdr:cNvPr>
          <xdr:cNvSpPr>
            <a:spLocks/>
          </xdr:cNvSpPr>
        </xdr:nvSpPr>
        <xdr:spPr bwMode="auto">
          <a:xfrm>
            <a:off x="1579" y="9427"/>
            <a:ext cx="8938" cy="394"/>
          </a:xfrm>
          <a:custGeom>
            <a:avLst/>
            <a:gdLst>
              <a:gd name="T0" fmla="+- 0 1589 1579"/>
              <a:gd name="T1" fmla="*/ T0 w 8938"/>
              <a:gd name="T2" fmla="+- 0 9427 9427"/>
              <a:gd name="T3" fmla="*/ 9427 h 394"/>
              <a:gd name="T4" fmla="+- 0 1579 1579"/>
              <a:gd name="T5" fmla="*/ T4 w 8938"/>
              <a:gd name="T6" fmla="+- 0 9427 9427"/>
              <a:gd name="T7" fmla="*/ 9427 h 394"/>
              <a:gd name="T8" fmla="+- 0 1579 1579"/>
              <a:gd name="T9" fmla="*/ T8 w 8938"/>
              <a:gd name="T10" fmla="+- 0 9821 9427"/>
              <a:gd name="T11" fmla="*/ 9821 h 394"/>
              <a:gd name="T12" fmla="+- 0 1589 1579"/>
              <a:gd name="T13" fmla="*/ T12 w 8938"/>
              <a:gd name="T14" fmla="+- 0 9821 9427"/>
              <a:gd name="T15" fmla="*/ 9821 h 394"/>
              <a:gd name="T16" fmla="+- 0 1589 1579"/>
              <a:gd name="T17" fmla="*/ T16 w 8938"/>
              <a:gd name="T18" fmla="+- 0 9427 9427"/>
              <a:gd name="T19" fmla="*/ 9427 h 394"/>
              <a:gd name="T20" fmla="+- 0 2654 1579"/>
              <a:gd name="T21" fmla="*/ T20 w 8938"/>
              <a:gd name="T22" fmla="+- 0 9427 9427"/>
              <a:gd name="T23" fmla="*/ 9427 h 394"/>
              <a:gd name="T24" fmla="+- 0 2645 1579"/>
              <a:gd name="T25" fmla="*/ T24 w 8938"/>
              <a:gd name="T26" fmla="+- 0 9427 9427"/>
              <a:gd name="T27" fmla="*/ 9427 h 394"/>
              <a:gd name="T28" fmla="+- 0 2645 1579"/>
              <a:gd name="T29" fmla="*/ T28 w 8938"/>
              <a:gd name="T30" fmla="+- 0 9821 9427"/>
              <a:gd name="T31" fmla="*/ 9821 h 394"/>
              <a:gd name="T32" fmla="+- 0 2654 1579"/>
              <a:gd name="T33" fmla="*/ T32 w 8938"/>
              <a:gd name="T34" fmla="+- 0 9821 9427"/>
              <a:gd name="T35" fmla="*/ 9821 h 394"/>
              <a:gd name="T36" fmla="+- 0 2654 1579"/>
              <a:gd name="T37" fmla="*/ T36 w 8938"/>
              <a:gd name="T38" fmla="+- 0 9427 9427"/>
              <a:gd name="T39" fmla="*/ 9427 h 394"/>
              <a:gd name="T40" fmla="+- 0 10517 1579"/>
              <a:gd name="T41" fmla="*/ T40 w 8938"/>
              <a:gd name="T42" fmla="+- 0 9427 9427"/>
              <a:gd name="T43" fmla="*/ 9427 h 394"/>
              <a:gd name="T44" fmla="+- 0 10507 1579"/>
              <a:gd name="T45" fmla="*/ T44 w 8938"/>
              <a:gd name="T46" fmla="+- 0 9427 9427"/>
              <a:gd name="T47" fmla="*/ 9427 h 394"/>
              <a:gd name="T48" fmla="+- 0 10507 1579"/>
              <a:gd name="T49" fmla="*/ T48 w 8938"/>
              <a:gd name="T50" fmla="+- 0 9821 9427"/>
              <a:gd name="T51" fmla="*/ 9821 h 394"/>
              <a:gd name="T52" fmla="+- 0 10517 1579"/>
              <a:gd name="T53" fmla="*/ T52 w 8938"/>
              <a:gd name="T54" fmla="+- 0 9821 9427"/>
              <a:gd name="T55" fmla="*/ 9821 h 394"/>
              <a:gd name="T56" fmla="+- 0 10517 1579"/>
              <a:gd name="T57" fmla="*/ T56 w 8938"/>
              <a:gd name="T58" fmla="+- 0 9427 9427"/>
              <a:gd name="T59" fmla="*/ 9427 h 39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8938" h="394">
                <a:moveTo>
                  <a:pt x="10" y="0"/>
                </a:moveTo>
                <a:lnTo>
                  <a:pt x="0" y="0"/>
                </a:lnTo>
                <a:lnTo>
                  <a:pt x="0" y="394"/>
                </a:lnTo>
                <a:lnTo>
                  <a:pt x="10" y="394"/>
                </a:lnTo>
                <a:lnTo>
                  <a:pt x="10" y="0"/>
                </a:lnTo>
                <a:close/>
                <a:moveTo>
                  <a:pt x="1075" y="0"/>
                </a:moveTo>
                <a:lnTo>
                  <a:pt x="1066" y="0"/>
                </a:lnTo>
                <a:lnTo>
                  <a:pt x="1066" y="394"/>
                </a:lnTo>
                <a:lnTo>
                  <a:pt x="1075" y="394"/>
                </a:lnTo>
                <a:lnTo>
                  <a:pt x="1075" y="0"/>
                </a:lnTo>
                <a:close/>
                <a:moveTo>
                  <a:pt x="8938" y="0"/>
                </a:moveTo>
                <a:lnTo>
                  <a:pt x="8928" y="0"/>
                </a:lnTo>
                <a:lnTo>
                  <a:pt x="8928" y="394"/>
                </a:lnTo>
                <a:lnTo>
                  <a:pt x="8938" y="394"/>
                </a:lnTo>
                <a:lnTo>
                  <a:pt x="8938"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41" name="Rectangle 40">
            <a:extLst>
              <a:ext uri="{FF2B5EF4-FFF2-40B4-BE49-F238E27FC236}">
                <a16:creationId xmlns:a16="http://schemas.microsoft.com/office/drawing/2014/main" id="{0E568696-237F-49A1-9C18-85DFC1340BAA}"/>
              </a:ext>
            </a:extLst>
          </xdr:cNvPr>
          <xdr:cNvSpPr>
            <a:spLocks noChangeArrowheads="1"/>
          </xdr:cNvSpPr>
        </xdr:nvSpPr>
        <xdr:spPr bwMode="auto">
          <a:xfrm>
            <a:off x="1281" y="9873"/>
            <a:ext cx="8916" cy="394"/>
          </a:xfrm>
          <a:prstGeom prst="rect">
            <a:avLst/>
          </a:prstGeom>
          <a:solidFill>
            <a:srgbClr val="F1F1F1"/>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ZA"/>
          </a:p>
        </xdr:txBody>
      </xdr:sp>
      <xdr:sp macro="" textlink="">
        <xdr:nvSpPr>
          <xdr:cNvPr id="42" name="AutoShape 4866">
            <a:extLst>
              <a:ext uri="{FF2B5EF4-FFF2-40B4-BE49-F238E27FC236}">
                <a16:creationId xmlns:a16="http://schemas.microsoft.com/office/drawing/2014/main" id="{2D025D77-68F5-47E0-8F17-DA37445BA889}"/>
              </a:ext>
            </a:extLst>
          </xdr:cNvPr>
          <xdr:cNvSpPr>
            <a:spLocks/>
          </xdr:cNvSpPr>
        </xdr:nvSpPr>
        <xdr:spPr bwMode="auto">
          <a:xfrm>
            <a:off x="1579" y="9820"/>
            <a:ext cx="8938" cy="394"/>
          </a:xfrm>
          <a:custGeom>
            <a:avLst/>
            <a:gdLst>
              <a:gd name="T0" fmla="+- 0 1589 1579"/>
              <a:gd name="T1" fmla="*/ T0 w 8938"/>
              <a:gd name="T2" fmla="+- 0 9821 9821"/>
              <a:gd name="T3" fmla="*/ 9821 h 394"/>
              <a:gd name="T4" fmla="+- 0 1579 1579"/>
              <a:gd name="T5" fmla="*/ T4 w 8938"/>
              <a:gd name="T6" fmla="+- 0 9821 9821"/>
              <a:gd name="T7" fmla="*/ 9821 h 394"/>
              <a:gd name="T8" fmla="+- 0 1579 1579"/>
              <a:gd name="T9" fmla="*/ T8 w 8938"/>
              <a:gd name="T10" fmla="+- 0 10214 9821"/>
              <a:gd name="T11" fmla="*/ 10214 h 394"/>
              <a:gd name="T12" fmla="+- 0 1589 1579"/>
              <a:gd name="T13" fmla="*/ T12 w 8938"/>
              <a:gd name="T14" fmla="+- 0 10214 9821"/>
              <a:gd name="T15" fmla="*/ 10214 h 394"/>
              <a:gd name="T16" fmla="+- 0 1589 1579"/>
              <a:gd name="T17" fmla="*/ T16 w 8938"/>
              <a:gd name="T18" fmla="+- 0 9821 9821"/>
              <a:gd name="T19" fmla="*/ 9821 h 394"/>
              <a:gd name="T20" fmla="+- 0 10517 1579"/>
              <a:gd name="T21" fmla="*/ T20 w 8938"/>
              <a:gd name="T22" fmla="+- 0 9821 9821"/>
              <a:gd name="T23" fmla="*/ 9821 h 394"/>
              <a:gd name="T24" fmla="+- 0 10507 1579"/>
              <a:gd name="T25" fmla="*/ T24 w 8938"/>
              <a:gd name="T26" fmla="+- 0 9821 9821"/>
              <a:gd name="T27" fmla="*/ 9821 h 394"/>
              <a:gd name="T28" fmla="+- 0 10507 1579"/>
              <a:gd name="T29" fmla="*/ T28 w 8938"/>
              <a:gd name="T30" fmla="+- 0 10214 9821"/>
              <a:gd name="T31" fmla="*/ 10214 h 394"/>
              <a:gd name="T32" fmla="+- 0 10517 1579"/>
              <a:gd name="T33" fmla="*/ T32 w 8938"/>
              <a:gd name="T34" fmla="+- 0 10214 9821"/>
              <a:gd name="T35" fmla="*/ 10214 h 394"/>
              <a:gd name="T36" fmla="+- 0 10517 1579"/>
              <a:gd name="T37" fmla="*/ T36 w 8938"/>
              <a:gd name="T38" fmla="+- 0 9821 9821"/>
              <a:gd name="T39" fmla="*/ 9821 h 39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938" h="394">
                <a:moveTo>
                  <a:pt x="10" y="0"/>
                </a:moveTo>
                <a:lnTo>
                  <a:pt x="0" y="0"/>
                </a:lnTo>
                <a:lnTo>
                  <a:pt x="0" y="393"/>
                </a:lnTo>
                <a:lnTo>
                  <a:pt x="10" y="393"/>
                </a:lnTo>
                <a:lnTo>
                  <a:pt x="10" y="0"/>
                </a:lnTo>
                <a:close/>
                <a:moveTo>
                  <a:pt x="8938" y="0"/>
                </a:moveTo>
                <a:lnTo>
                  <a:pt x="8928" y="0"/>
                </a:lnTo>
                <a:lnTo>
                  <a:pt x="8928" y="393"/>
                </a:lnTo>
                <a:lnTo>
                  <a:pt x="8938" y="393"/>
                </a:lnTo>
                <a:lnTo>
                  <a:pt x="8938"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43" name="AutoShape 4865">
            <a:extLst>
              <a:ext uri="{FF2B5EF4-FFF2-40B4-BE49-F238E27FC236}">
                <a16:creationId xmlns:a16="http://schemas.microsoft.com/office/drawing/2014/main" id="{877D13F1-8DE9-472E-903F-8CAD863241AC}"/>
              </a:ext>
            </a:extLst>
          </xdr:cNvPr>
          <xdr:cNvSpPr>
            <a:spLocks/>
          </xdr:cNvSpPr>
        </xdr:nvSpPr>
        <xdr:spPr bwMode="auto">
          <a:xfrm>
            <a:off x="1591" y="10214"/>
            <a:ext cx="8917" cy="394"/>
          </a:xfrm>
          <a:custGeom>
            <a:avLst/>
            <a:gdLst>
              <a:gd name="T0" fmla="+- 0 2645 1591"/>
              <a:gd name="T1" fmla="*/ T0 w 8917"/>
              <a:gd name="T2" fmla="+- 0 10214 10214"/>
              <a:gd name="T3" fmla="*/ 10214 h 394"/>
              <a:gd name="T4" fmla="+- 0 1591 1591"/>
              <a:gd name="T5" fmla="*/ T4 w 8917"/>
              <a:gd name="T6" fmla="+- 0 10214 10214"/>
              <a:gd name="T7" fmla="*/ 10214 h 394"/>
              <a:gd name="T8" fmla="+- 0 1591 1591"/>
              <a:gd name="T9" fmla="*/ T8 w 8917"/>
              <a:gd name="T10" fmla="+- 0 10608 10214"/>
              <a:gd name="T11" fmla="*/ 10608 h 394"/>
              <a:gd name="T12" fmla="+- 0 2645 1591"/>
              <a:gd name="T13" fmla="*/ T12 w 8917"/>
              <a:gd name="T14" fmla="+- 0 10608 10214"/>
              <a:gd name="T15" fmla="*/ 10608 h 394"/>
              <a:gd name="T16" fmla="+- 0 2645 1591"/>
              <a:gd name="T17" fmla="*/ T16 w 8917"/>
              <a:gd name="T18" fmla="+- 0 10214 10214"/>
              <a:gd name="T19" fmla="*/ 10214 h 394"/>
              <a:gd name="T20" fmla="+- 0 10507 1591"/>
              <a:gd name="T21" fmla="*/ T20 w 8917"/>
              <a:gd name="T22" fmla="+- 0 10214 10214"/>
              <a:gd name="T23" fmla="*/ 10214 h 394"/>
              <a:gd name="T24" fmla="+- 0 2654 1591"/>
              <a:gd name="T25" fmla="*/ T24 w 8917"/>
              <a:gd name="T26" fmla="+- 0 10214 10214"/>
              <a:gd name="T27" fmla="*/ 10214 h 394"/>
              <a:gd name="T28" fmla="+- 0 2654 1591"/>
              <a:gd name="T29" fmla="*/ T28 w 8917"/>
              <a:gd name="T30" fmla="+- 0 10608 10214"/>
              <a:gd name="T31" fmla="*/ 10608 h 394"/>
              <a:gd name="T32" fmla="+- 0 10507 1591"/>
              <a:gd name="T33" fmla="*/ T32 w 8917"/>
              <a:gd name="T34" fmla="+- 0 10608 10214"/>
              <a:gd name="T35" fmla="*/ 10608 h 394"/>
              <a:gd name="T36" fmla="+- 0 10507 1591"/>
              <a:gd name="T37" fmla="*/ T36 w 8917"/>
              <a:gd name="T38" fmla="+- 0 10214 10214"/>
              <a:gd name="T39" fmla="*/ 10214 h 39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917" h="394">
                <a:moveTo>
                  <a:pt x="1054" y="0"/>
                </a:moveTo>
                <a:lnTo>
                  <a:pt x="0" y="0"/>
                </a:lnTo>
                <a:lnTo>
                  <a:pt x="0" y="394"/>
                </a:lnTo>
                <a:lnTo>
                  <a:pt x="1054" y="394"/>
                </a:lnTo>
                <a:lnTo>
                  <a:pt x="1054" y="0"/>
                </a:lnTo>
                <a:close/>
                <a:moveTo>
                  <a:pt x="8916" y="0"/>
                </a:moveTo>
                <a:lnTo>
                  <a:pt x="1063" y="0"/>
                </a:lnTo>
                <a:lnTo>
                  <a:pt x="1063" y="394"/>
                </a:lnTo>
                <a:lnTo>
                  <a:pt x="8916" y="394"/>
                </a:lnTo>
                <a:lnTo>
                  <a:pt x="8916" y="0"/>
                </a:lnTo>
                <a:close/>
              </a:path>
            </a:pathLst>
          </a:custGeom>
          <a:solidFill>
            <a:srgbClr val="F1F1F1"/>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44" name="AutoShape 4864">
            <a:extLst>
              <a:ext uri="{FF2B5EF4-FFF2-40B4-BE49-F238E27FC236}">
                <a16:creationId xmlns:a16="http://schemas.microsoft.com/office/drawing/2014/main" id="{D28D2205-72AB-4BFF-BE4C-4867DD3F2492}"/>
              </a:ext>
            </a:extLst>
          </xdr:cNvPr>
          <xdr:cNvSpPr>
            <a:spLocks/>
          </xdr:cNvSpPr>
        </xdr:nvSpPr>
        <xdr:spPr bwMode="auto">
          <a:xfrm>
            <a:off x="1579" y="10214"/>
            <a:ext cx="8938" cy="404"/>
          </a:xfrm>
          <a:custGeom>
            <a:avLst/>
            <a:gdLst>
              <a:gd name="T0" fmla="+- 0 2645 1579"/>
              <a:gd name="T1" fmla="*/ T0 w 8938"/>
              <a:gd name="T2" fmla="+- 0 10608 10214"/>
              <a:gd name="T3" fmla="*/ 10608 h 404"/>
              <a:gd name="T4" fmla="+- 0 1589 1579"/>
              <a:gd name="T5" fmla="*/ T4 w 8938"/>
              <a:gd name="T6" fmla="+- 0 10608 10214"/>
              <a:gd name="T7" fmla="*/ 10608 h 404"/>
              <a:gd name="T8" fmla="+- 0 1589 1579"/>
              <a:gd name="T9" fmla="*/ T8 w 8938"/>
              <a:gd name="T10" fmla="+- 0 10214 10214"/>
              <a:gd name="T11" fmla="*/ 10214 h 404"/>
              <a:gd name="T12" fmla="+- 0 1579 1579"/>
              <a:gd name="T13" fmla="*/ T12 w 8938"/>
              <a:gd name="T14" fmla="+- 0 10214 10214"/>
              <a:gd name="T15" fmla="*/ 10214 h 404"/>
              <a:gd name="T16" fmla="+- 0 1579 1579"/>
              <a:gd name="T17" fmla="*/ T16 w 8938"/>
              <a:gd name="T18" fmla="+- 0 10608 10214"/>
              <a:gd name="T19" fmla="*/ 10608 h 404"/>
              <a:gd name="T20" fmla="+- 0 1579 1579"/>
              <a:gd name="T21" fmla="*/ T20 w 8938"/>
              <a:gd name="T22" fmla="+- 0 10617 10214"/>
              <a:gd name="T23" fmla="*/ 10617 h 404"/>
              <a:gd name="T24" fmla="+- 0 1589 1579"/>
              <a:gd name="T25" fmla="*/ T24 w 8938"/>
              <a:gd name="T26" fmla="+- 0 10617 10214"/>
              <a:gd name="T27" fmla="*/ 10617 h 404"/>
              <a:gd name="T28" fmla="+- 0 2645 1579"/>
              <a:gd name="T29" fmla="*/ T28 w 8938"/>
              <a:gd name="T30" fmla="+- 0 10617 10214"/>
              <a:gd name="T31" fmla="*/ 10617 h 404"/>
              <a:gd name="T32" fmla="+- 0 2645 1579"/>
              <a:gd name="T33" fmla="*/ T32 w 8938"/>
              <a:gd name="T34" fmla="+- 0 10608 10214"/>
              <a:gd name="T35" fmla="*/ 10608 h 404"/>
              <a:gd name="T36" fmla="+- 0 2654 1579"/>
              <a:gd name="T37" fmla="*/ T36 w 8938"/>
              <a:gd name="T38" fmla="+- 0 10214 10214"/>
              <a:gd name="T39" fmla="*/ 10214 h 404"/>
              <a:gd name="T40" fmla="+- 0 2645 1579"/>
              <a:gd name="T41" fmla="*/ T40 w 8938"/>
              <a:gd name="T42" fmla="+- 0 10214 10214"/>
              <a:gd name="T43" fmla="*/ 10214 h 404"/>
              <a:gd name="T44" fmla="+- 0 2645 1579"/>
              <a:gd name="T45" fmla="*/ T44 w 8938"/>
              <a:gd name="T46" fmla="+- 0 10608 10214"/>
              <a:gd name="T47" fmla="*/ 10608 h 404"/>
              <a:gd name="T48" fmla="+- 0 2645 1579"/>
              <a:gd name="T49" fmla="*/ T48 w 8938"/>
              <a:gd name="T50" fmla="+- 0 10617 10214"/>
              <a:gd name="T51" fmla="*/ 10617 h 404"/>
              <a:gd name="T52" fmla="+- 0 2654 1579"/>
              <a:gd name="T53" fmla="*/ T52 w 8938"/>
              <a:gd name="T54" fmla="+- 0 10617 10214"/>
              <a:gd name="T55" fmla="*/ 10617 h 404"/>
              <a:gd name="T56" fmla="+- 0 2654 1579"/>
              <a:gd name="T57" fmla="*/ T56 w 8938"/>
              <a:gd name="T58" fmla="+- 0 10608 10214"/>
              <a:gd name="T59" fmla="*/ 10608 h 404"/>
              <a:gd name="T60" fmla="+- 0 2654 1579"/>
              <a:gd name="T61" fmla="*/ T60 w 8938"/>
              <a:gd name="T62" fmla="+- 0 10214 10214"/>
              <a:gd name="T63" fmla="*/ 10214 h 404"/>
              <a:gd name="T64" fmla="+- 0 10517 1579"/>
              <a:gd name="T65" fmla="*/ T64 w 8938"/>
              <a:gd name="T66" fmla="+- 0 10214 10214"/>
              <a:gd name="T67" fmla="*/ 10214 h 404"/>
              <a:gd name="T68" fmla="+- 0 10507 1579"/>
              <a:gd name="T69" fmla="*/ T68 w 8938"/>
              <a:gd name="T70" fmla="+- 0 10214 10214"/>
              <a:gd name="T71" fmla="*/ 10214 h 404"/>
              <a:gd name="T72" fmla="+- 0 10507 1579"/>
              <a:gd name="T73" fmla="*/ T72 w 8938"/>
              <a:gd name="T74" fmla="+- 0 10608 10214"/>
              <a:gd name="T75" fmla="*/ 10608 h 404"/>
              <a:gd name="T76" fmla="+- 0 2654 1579"/>
              <a:gd name="T77" fmla="*/ T76 w 8938"/>
              <a:gd name="T78" fmla="+- 0 10608 10214"/>
              <a:gd name="T79" fmla="*/ 10608 h 404"/>
              <a:gd name="T80" fmla="+- 0 2654 1579"/>
              <a:gd name="T81" fmla="*/ T80 w 8938"/>
              <a:gd name="T82" fmla="+- 0 10617 10214"/>
              <a:gd name="T83" fmla="*/ 10617 h 404"/>
              <a:gd name="T84" fmla="+- 0 10507 1579"/>
              <a:gd name="T85" fmla="*/ T84 w 8938"/>
              <a:gd name="T86" fmla="+- 0 10617 10214"/>
              <a:gd name="T87" fmla="*/ 10617 h 404"/>
              <a:gd name="T88" fmla="+- 0 10517 1579"/>
              <a:gd name="T89" fmla="*/ T88 w 8938"/>
              <a:gd name="T90" fmla="+- 0 10617 10214"/>
              <a:gd name="T91" fmla="*/ 10617 h 404"/>
              <a:gd name="T92" fmla="+- 0 10517 1579"/>
              <a:gd name="T93" fmla="*/ T92 w 8938"/>
              <a:gd name="T94" fmla="+- 0 10608 10214"/>
              <a:gd name="T95" fmla="*/ 10608 h 404"/>
              <a:gd name="T96" fmla="+- 0 10517 1579"/>
              <a:gd name="T97" fmla="*/ T96 w 8938"/>
              <a:gd name="T98" fmla="+- 0 10214 10214"/>
              <a:gd name="T99" fmla="*/ 10214 h 40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Lst>
            <a:rect l="0" t="0" r="r" b="b"/>
            <a:pathLst>
              <a:path w="8938" h="404">
                <a:moveTo>
                  <a:pt x="1066" y="394"/>
                </a:moveTo>
                <a:lnTo>
                  <a:pt x="10" y="394"/>
                </a:lnTo>
                <a:lnTo>
                  <a:pt x="10" y="0"/>
                </a:lnTo>
                <a:lnTo>
                  <a:pt x="0" y="0"/>
                </a:lnTo>
                <a:lnTo>
                  <a:pt x="0" y="394"/>
                </a:lnTo>
                <a:lnTo>
                  <a:pt x="0" y="403"/>
                </a:lnTo>
                <a:lnTo>
                  <a:pt x="10" y="403"/>
                </a:lnTo>
                <a:lnTo>
                  <a:pt x="1066" y="403"/>
                </a:lnTo>
                <a:lnTo>
                  <a:pt x="1066" y="394"/>
                </a:lnTo>
                <a:close/>
                <a:moveTo>
                  <a:pt x="1075" y="0"/>
                </a:moveTo>
                <a:lnTo>
                  <a:pt x="1066" y="0"/>
                </a:lnTo>
                <a:lnTo>
                  <a:pt x="1066" y="394"/>
                </a:lnTo>
                <a:lnTo>
                  <a:pt x="1066" y="403"/>
                </a:lnTo>
                <a:lnTo>
                  <a:pt x="1075" y="403"/>
                </a:lnTo>
                <a:lnTo>
                  <a:pt x="1075" y="394"/>
                </a:lnTo>
                <a:lnTo>
                  <a:pt x="1075" y="0"/>
                </a:lnTo>
                <a:close/>
                <a:moveTo>
                  <a:pt x="8938" y="0"/>
                </a:moveTo>
                <a:lnTo>
                  <a:pt x="8928" y="0"/>
                </a:lnTo>
                <a:lnTo>
                  <a:pt x="8928" y="394"/>
                </a:lnTo>
                <a:lnTo>
                  <a:pt x="1075" y="394"/>
                </a:lnTo>
                <a:lnTo>
                  <a:pt x="1075" y="403"/>
                </a:lnTo>
                <a:lnTo>
                  <a:pt x="8928" y="403"/>
                </a:lnTo>
                <a:lnTo>
                  <a:pt x="8938" y="403"/>
                </a:lnTo>
                <a:lnTo>
                  <a:pt x="8938" y="394"/>
                </a:lnTo>
                <a:lnTo>
                  <a:pt x="8938"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45" name="Text Box 4863">
            <a:extLst>
              <a:ext uri="{FF2B5EF4-FFF2-40B4-BE49-F238E27FC236}">
                <a16:creationId xmlns:a16="http://schemas.microsoft.com/office/drawing/2014/main" id="{43F35503-005E-4D2D-AB38-942C00C1C13A}"/>
              </a:ext>
            </a:extLst>
          </xdr:cNvPr>
          <xdr:cNvSpPr txBox="1">
            <a:spLocks noChangeArrowheads="1"/>
          </xdr:cNvSpPr>
        </xdr:nvSpPr>
        <xdr:spPr bwMode="auto">
          <a:xfrm>
            <a:off x="1684" y="272"/>
            <a:ext cx="2905" cy="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tabLst>
                <a:tab pos="677545" algn="l"/>
              </a:tabLst>
            </a:pPr>
            <a:r>
              <a:rPr lang="en-US" sz="1400" b="1">
                <a:effectLst/>
                <a:latin typeface="Arial" panose="020B0604020202020204" pitchFamily="34" charset="0"/>
                <a:ea typeface="Arial MT"/>
                <a:cs typeface="Arial MT"/>
              </a:rPr>
              <a:t>Number	                Heading</a:t>
            </a:r>
            <a:endParaRPr lang="en-ZA" sz="1400">
              <a:effectLst/>
              <a:latin typeface="Arial MT"/>
              <a:ea typeface="Arial MT"/>
              <a:cs typeface="Arial MT"/>
            </a:endParaRPr>
          </a:p>
          <a:p>
            <a:pPr>
              <a:spcBef>
                <a:spcPts val="45"/>
              </a:spcBef>
            </a:pPr>
            <a:r>
              <a:rPr lang="en-US" sz="1050" b="1">
                <a:effectLst/>
                <a:latin typeface="Arial" panose="020B0604020202020204" pitchFamily="34" charset="0"/>
                <a:ea typeface="Arial MT"/>
                <a:cs typeface="Arial MT"/>
              </a:rPr>
              <a:t> </a:t>
            </a:r>
            <a:endParaRPr lang="en-ZA" sz="1100">
              <a:effectLst/>
              <a:latin typeface="Arial MT"/>
              <a:ea typeface="Arial MT"/>
              <a:cs typeface="Arial MT"/>
            </a:endParaRPr>
          </a:p>
          <a:p>
            <a:pPr>
              <a:lnSpc>
                <a:spcPct val="170000"/>
              </a:lnSpc>
            </a:pPr>
            <a:r>
              <a:rPr lang="en-US" sz="1400" b="1">
                <a:effectLst/>
                <a:latin typeface="Arial" panose="020B0604020202020204" pitchFamily="34" charset="0"/>
                <a:ea typeface="Arial MT"/>
                <a:cs typeface="Arial MT"/>
              </a:rPr>
              <a:t>Volume</a:t>
            </a:r>
            <a:r>
              <a:rPr lang="en-US" sz="1400" b="1" spc="20">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3</a:t>
            </a:r>
            <a:r>
              <a:rPr lang="en-US" sz="1400" b="1" spc="10">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a:t>
            </a:r>
            <a:r>
              <a:rPr lang="en-US" sz="1400" b="1" spc="5">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Book</a:t>
            </a:r>
            <a:r>
              <a:rPr lang="en-US" sz="1400" b="1" spc="25">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1</a:t>
            </a:r>
            <a:r>
              <a:rPr lang="en-US" sz="1400" b="1" spc="20">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of</a:t>
            </a:r>
            <a:r>
              <a:rPr lang="en-US" sz="1400" b="1" spc="15">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3</a:t>
            </a:r>
            <a:r>
              <a:rPr lang="en-US" sz="1400" b="1" spc="-350">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The</a:t>
            </a:r>
            <a:r>
              <a:rPr lang="en-US" sz="1400" b="1" spc="10">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Tender</a:t>
            </a:r>
            <a:endParaRPr lang="en-ZA" sz="1400">
              <a:effectLst/>
              <a:latin typeface="Arial MT"/>
              <a:ea typeface="Arial MT"/>
              <a:cs typeface="Arial MT"/>
            </a:endParaRPr>
          </a:p>
          <a:p>
            <a:pPr>
              <a:spcBef>
                <a:spcPts val="275"/>
              </a:spcBef>
            </a:pPr>
            <a:r>
              <a:rPr lang="en-US" sz="1400" b="1">
                <a:effectLst/>
                <a:latin typeface="Arial" panose="020B0604020202020204" pitchFamily="34" charset="0"/>
                <a:ea typeface="Arial MT"/>
                <a:cs typeface="Arial MT"/>
              </a:rPr>
              <a:t>Part</a:t>
            </a:r>
            <a:r>
              <a:rPr lang="en-US" sz="1400" b="1" spc="-35">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T1:</a:t>
            </a:r>
            <a:r>
              <a:rPr lang="en-US" sz="1400" b="1" spc="-35">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Tendering</a:t>
            </a:r>
            <a:r>
              <a:rPr lang="en-US" sz="1400" b="1" spc="-45">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procedures</a:t>
            </a:r>
            <a:endParaRPr lang="en-ZA" sz="1400">
              <a:effectLst/>
              <a:latin typeface="Arial MT"/>
              <a:ea typeface="Arial MT"/>
              <a:cs typeface="Arial MT"/>
            </a:endParaRPr>
          </a:p>
        </xdr:txBody>
      </xdr:sp>
      <xdr:sp macro="" textlink="">
        <xdr:nvSpPr>
          <xdr:cNvPr id="46" name="Text Box 4862">
            <a:extLst>
              <a:ext uri="{FF2B5EF4-FFF2-40B4-BE49-F238E27FC236}">
                <a16:creationId xmlns:a16="http://schemas.microsoft.com/office/drawing/2014/main" id="{DFE110DA-0F0E-4AFB-9EDA-6D912FF666BA}"/>
              </a:ext>
            </a:extLst>
          </xdr:cNvPr>
          <xdr:cNvSpPr txBox="1">
            <a:spLocks noChangeArrowheads="1"/>
          </xdr:cNvSpPr>
        </xdr:nvSpPr>
        <xdr:spPr bwMode="auto">
          <a:xfrm>
            <a:off x="1684" y="2195"/>
            <a:ext cx="396"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a:effectLst/>
                <a:latin typeface="Arial MT"/>
                <a:ea typeface="Arial MT"/>
                <a:cs typeface="Arial MT"/>
              </a:rPr>
              <a:t>T1</a:t>
            </a:r>
            <a:r>
              <a:rPr lang="en-US" sz="1600">
                <a:effectLst/>
                <a:latin typeface="Arial MT"/>
                <a:ea typeface="Arial MT"/>
                <a:cs typeface="Arial MT"/>
              </a:rPr>
              <a:t>.1</a:t>
            </a:r>
            <a:endParaRPr lang="en-ZA" sz="2400">
              <a:effectLst/>
              <a:latin typeface="Arial MT"/>
              <a:ea typeface="Arial MT"/>
              <a:cs typeface="Arial MT"/>
            </a:endParaRPr>
          </a:p>
        </xdr:txBody>
      </xdr:sp>
      <xdr:sp macro="" textlink="">
        <xdr:nvSpPr>
          <xdr:cNvPr id="47" name="Text Box 4861">
            <a:extLst>
              <a:ext uri="{FF2B5EF4-FFF2-40B4-BE49-F238E27FC236}">
                <a16:creationId xmlns:a16="http://schemas.microsoft.com/office/drawing/2014/main" id="{ED38CA6F-27C4-48AF-9933-9F686BC5E1DF}"/>
              </a:ext>
            </a:extLst>
          </xdr:cNvPr>
          <xdr:cNvSpPr txBox="1">
            <a:spLocks noChangeArrowheads="1"/>
          </xdr:cNvSpPr>
        </xdr:nvSpPr>
        <xdr:spPr bwMode="auto">
          <a:xfrm>
            <a:off x="2752" y="2195"/>
            <a:ext cx="3225"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a:effectLst/>
                <a:latin typeface="Arial MT"/>
                <a:ea typeface="Arial MT"/>
                <a:cs typeface="Arial MT"/>
              </a:rPr>
              <a:t>Tender</a:t>
            </a:r>
            <a:r>
              <a:rPr lang="en-US" sz="1400" spc="-45">
                <a:effectLst/>
                <a:latin typeface="Arial MT"/>
                <a:ea typeface="Arial MT"/>
                <a:cs typeface="Arial MT"/>
              </a:rPr>
              <a:t> </a:t>
            </a:r>
            <a:r>
              <a:rPr lang="en-US" sz="1400">
                <a:effectLst/>
                <a:latin typeface="Arial MT"/>
                <a:ea typeface="Arial MT"/>
                <a:cs typeface="Arial MT"/>
              </a:rPr>
              <a:t>Notice</a:t>
            </a:r>
            <a:r>
              <a:rPr lang="en-US" sz="1400" spc="-25">
                <a:effectLst/>
                <a:latin typeface="Arial MT"/>
                <a:ea typeface="Arial MT"/>
                <a:cs typeface="Arial MT"/>
              </a:rPr>
              <a:t> </a:t>
            </a:r>
            <a:r>
              <a:rPr lang="en-US" sz="1400">
                <a:effectLst/>
                <a:latin typeface="Arial MT"/>
                <a:ea typeface="Arial MT"/>
                <a:cs typeface="Arial MT"/>
              </a:rPr>
              <a:t>and</a:t>
            </a:r>
            <a:r>
              <a:rPr lang="en-US" sz="1400" spc="-35">
                <a:effectLst/>
                <a:latin typeface="Arial MT"/>
                <a:ea typeface="Arial MT"/>
                <a:cs typeface="Arial MT"/>
              </a:rPr>
              <a:t> </a:t>
            </a:r>
            <a:r>
              <a:rPr lang="en-US" sz="1400">
                <a:effectLst/>
                <a:latin typeface="Arial MT"/>
                <a:ea typeface="Arial MT"/>
                <a:cs typeface="Arial MT"/>
              </a:rPr>
              <a:t>Invitation</a:t>
            </a:r>
            <a:r>
              <a:rPr lang="en-US" sz="1400" spc="-35">
                <a:effectLst/>
                <a:latin typeface="Arial MT"/>
                <a:ea typeface="Arial MT"/>
                <a:cs typeface="Arial MT"/>
              </a:rPr>
              <a:t> </a:t>
            </a:r>
            <a:r>
              <a:rPr lang="en-US" sz="1400">
                <a:effectLst/>
                <a:latin typeface="Arial MT"/>
                <a:ea typeface="Arial MT"/>
                <a:cs typeface="Arial MT"/>
              </a:rPr>
              <a:t>to</a:t>
            </a:r>
            <a:r>
              <a:rPr lang="en-US" sz="1400" spc="-25">
                <a:effectLst/>
                <a:latin typeface="Arial MT"/>
                <a:ea typeface="Arial MT"/>
                <a:cs typeface="Arial MT"/>
              </a:rPr>
              <a:t> </a:t>
            </a:r>
            <a:r>
              <a:rPr lang="en-US" sz="1400">
                <a:effectLst/>
                <a:latin typeface="Arial MT"/>
                <a:ea typeface="Arial MT"/>
                <a:cs typeface="Arial MT"/>
              </a:rPr>
              <a:t>Tender</a:t>
            </a:r>
            <a:endParaRPr lang="en-ZA" sz="1400">
              <a:effectLst/>
              <a:latin typeface="Arial MT"/>
              <a:ea typeface="Arial MT"/>
              <a:cs typeface="Arial MT"/>
            </a:endParaRPr>
          </a:p>
        </xdr:txBody>
      </xdr:sp>
      <xdr:sp macro="" textlink="">
        <xdr:nvSpPr>
          <xdr:cNvPr id="48" name="Text Box 4860">
            <a:extLst>
              <a:ext uri="{FF2B5EF4-FFF2-40B4-BE49-F238E27FC236}">
                <a16:creationId xmlns:a16="http://schemas.microsoft.com/office/drawing/2014/main" id="{0732C5BF-C9C9-459C-8221-B7AD37DEB774}"/>
              </a:ext>
            </a:extLst>
          </xdr:cNvPr>
          <xdr:cNvSpPr txBox="1">
            <a:spLocks noChangeArrowheads="1"/>
          </xdr:cNvSpPr>
        </xdr:nvSpPr>
        <xdr:spPr bwMode="auto">
          <a:xfrm>
            <a:off x="1684" y="2644"/>
            <a:ext cx="396"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a:effectLst/>
                <a:latin typeface="Arial MT"/>
                <a:ea typeface="Arial MT"/>
                <a:cs typeface="Arial MT"/>
              </a:rPr>
              <a:t>T1.2</a:t>
            </a:r>
            <a:endParaRPr lang="en-ZA" sz="1400">
              <a:effectLst/>
              <a:latin typeface="Arial MT"/>
              <a:ea typeface="Arial MT"/>
              <a:cs typeface="Arial MT"/>
            </a:endParaRPr>
          </a:p>
        </xdr:txBody>
      </xdr:sp>
      <xdr:sp macro="" textlink="">
        <xdr:nvSpPr>
          <xdr:cNvPr id="49" name="Text Box 4859">
            <a:extLst>
              <a:ext uri="{FF2B5EF4-FFF2-40B4-BE49-F238E27FC236}">
                <a16:creationId xmlns:a16="http://schemas.microsoft.com/office/drawing/2014/main" id="{EBE82085-7650-49FA-8063-4954EC9FF25C}"/>
              </a:ext>
            </a:extLst>
          </xdr:cNvPr>
          <xdr:cNvSpPr txBox="1">
            <a:spLocks noChangeArrowheads="1"/>
          </xdr:cNvSpPr>
        </xdr:nvSpPr>
        <xdr:spPr bwMode="auto">
          <a:xfrm>
            <a:off x="2752" y="2644"/>
            <a:ext cx="1063"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a:effectLst/>
                <a:latin typeface="Arial MT"/>
                <a:ea typeface="Arial MT"/>
                <a:cs typeface="Arial MT"/>
              </a:rPr>
              <a:t>Tender</a:t>
            </a:r>
            <a:r>
              <a:rPr lang="en-US" sz="1400" spc="-50">
                <a:effectLst/>
                <a:latin typeface="Arial MT"/>
                <a:ea typeface="Arial MT"/>
                <a:cs typeface="Arial MT"/>
              </a:rPr>
              <a:t> </a:t>
            </a:r>
            <a:r>
              <a:rPr lang="en-US" sz="1400">
                <a:effectLst/>
                <a:latin typeface="Arial MT"/>
                <a:ea typeface="Arial MT"/>
                <a:cs typeface="Arial MT"/>
              </a:rPr>
              <a:t>Data</a:t>
            </a:r>
            <a:endParaRPr lang="en-ZA" sz="1400">
              <a:effectLst/>
              <a:latin typeface="Arial MT"/>
              <a:ea typeface="Arial MT"/>
              <a:cs typeface="Arial MT"/>
            </a:endParaRPr>
          </a:p>
        </xdr:txBody>
      </xdr:sp>
      <xdr:sp macro="" textlink="">
        <xdr:nvSpPr>
          <xdr:cNvPr id="50" name="Text Box 4858">
            <a:extLst>
              <a:ext uri="{FF2B5EF4-FFF2-40B4-BE49-F238E27FC236}">
                <a16:creationId xmlns:a16="http://schemas.microsoft.com/office/drawing/2014/main" id="{E742419B-2E25-4C59-A75A-A6B578BC86DA}"/>
              </a:ext>
            </a:extLst>
          </xdr:cNvPr>
          <xdr:cNvSpPr txBox="1">
            <a:spLocks noChangeArrowheads="1"/>
          </xdr:cNvSpPr>
        </xdr:nvSpPr>
        <xdr:spPr bwMode="auto">
          <a:xfrm>
            <a:off x="1684" y="3040"/>
            <a:ext cx="2807"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b="1">
                <a:effectLst/>
                <a:latin typeface="Arial" panose="020B0604020202020204" pitchFamily="34" charset="0"/>
                <a:ea typeface="Arial MT"/>
                <a:cs typeface="Arial MT"/>
              </a:rPr>
              <a:t>Part</a:t>
            </a:r>
            <a:r>
              <a:rPr lang="en-US" sz="1400" b="1" spc="-40">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T2:</a:t>
            </a:r>
            <a:r>
              <a:rPr lang="en-US" sz="1400" b="1" spc="-35">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Returnable</a:t>
            </a:r>
            <a:r>
              <a:rPr lang="en-US" sz="1400" b="1" spc="-50">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documents</a:t>
            </a:r>
            <a:endParaRPr lang="en-ZA" sz="1400">
              <a:effectLst/>
              <a:latin typeface="Arial MT"/>
              <a:ea typeface="Arial MT"/>
              <a:cs typeface="Arial MT"/>
            </a:endParaRPr>
          </a:p>
        </xdr:txBody>
      </xdr:sp>
      <xdr:sp macro="" textlink="">
        <xdr:nvSpPr>
          <xdr:cNvPr id="51" name="Text Box 4857">
            <a:extLst>
              <a:ext uri="{FF2B5EF4-FFF2-40B4-BE49-F238E27FC236}">
                <a16:creationId xmlns:a16="http://schemas.microsoft.com/office/drawing/2014/main" id="{8CB3ADDA-DE90-451D-BD5D-72A731E2B126}"/>
              </a:ext>
            </a:extLst>
          </xdr:cNvPr>
          <xdr:cNvSpPr txBox="1">
            <a:spLocks noChangeArrowheads="1"/>
          </xdr:cNvSpPr>
        </xdr:nvSpPr>
        <xdr:spPr bwMode="auto">
          <a:xfrm>
            <a:off x="1684" y="3431"/>
            <a:ext cx="396"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a:effectLst/>
                <a:latin typeface="Arial MT"/>
                <a:ea typeface="Arial MT"/>
                <a:cs typeface="Arial MT"/>
              </a:rPr>
              <a:t>T2.1</a:t>
            </a:r>
            <a:endParaRPr lang="en-ZA" sz="1400">
              <a:effectLst/>
              <a:latin typeface="Arial MT"/>
              <a:ea typeface="Arial MT"/>
              <a:cs typeface="Arial MT"/>
            </a:endParaRPr>
          </a:p>
        </xdr:txBody>
      </xdr:sp>
      <xdr:sp macro="" textlink="">
        <xdr:nvSpPr>
          <xdr:cNvPr id="52" name="Text Box 4856">
            <a:extLst>
              <a:ext uri="{FF2B5EF4-FFF2-40B4-BE49-F238E27FC236}">
                <a16:creationId xmlns:a16="http://schemas.microsoft.com/office/drawing/2014/main" id="{5F41A86E-DE24-4432-A8FC-2F7A4E35FBE1}"/>
              </a:ext>
            </a:extLst>
          </xdr:cNvPr>
          <xdr:cNvSpPr txBox="1">
            <a:spLocks noChangeArrowheads="1"/>
          </xdr:cNvSpPr>
        </xdr:nvSpPr>
        <xdr:spPr bwMode="auto">
          <a:xfrm>
            <a:off x="2752" y="3431"/>
            <a:ext cx="2495"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a:effectLst/>
                <a:latin typeface="Arial MT"/>
                <a:ea typeface="Arial MT"/>
                <a:cs typeface="Arial MT"/>
              </a:rPr>
              <a:t>List</a:t>
            </a:r>
            <a:r>
              <a:rPr lang="en-US" sz="1400" spc="-40">
                <a:effectLst/>
                <a:latin typeface="Arial MT"/>
                <a:ea typeface="Arial MT"/>
                <a:cs typeface="Arial MT"/>
              </a:rPr>
              <a:t> </a:t>
            </a:r>
            <a:r>
              <a:rPr lang="en-US" sz="1400">
                <a:effectLst/>
                <a:latin typeface="Arial MT"/>
                <a:ea typeface="Arial MT"/>
                <a:cs typeface="Arial MT"/>
              </a:rPr>
              <a:t>of</a:t>
            </a:r>
            <a:r>
              <a:rPr lang="en-US" sz="1400" spc="-40">
                <a:effectLst/>
                <a:latin typeface="Arial MT"/>
                <a:ea typeface="Arial MT"/>
                <a:cs typeface="Arial MT"/>
              </a:rPr>
              <a:t> </a:t>
            </a:r>
            <a:r>
              <a:rPr lang="en-US" sz="1400">
                <a:effectLst/>
                <a:latin typeface="Arial MT"/>
                <a:ea typeface="Arial MT"/>
                <a:cs typeface="Arial MT"/>
              </a:rPr>
              <a:t>Returnable</a:t>
            </a:r>
            <a:r>
              <a:rPr lang="en-US" sz="1400" spc="-35">
                <a:effectLst/>
                <a:latin typeface="Arial MT"/>
                <a:ea typeface="Arial MT"/>
                <a:cs typeface="Arial MT"/>
              </a:rPr>
              <a:t> </a:t>
            </a:r>
            <a:r>
              <a:rPr lang="en-US" sz="1400">
                <a:effectLst/>
                <a:latin typeface="Arial MT"/>
                <a:ea typeface="Arial MT"/>
                <a:cs typeface="Arial MT"/>
              </a:rPr>
              <a:t>Documents</a:t>
            </a:r>
            <a:endParaRPr lang="en-ZA" sz="1400">
              <a:effectLst/>
              <a:latin typeface="Arial MT"/>
              <a:ea typeface="Arial MT"/>
              <a:cs typeface="Arial MT"/>
            </a:endParaRPr>
          </a:p>
        </xdr:txBody>
      </xdr:sp>
      <xdr:sp macro="" textlink="">
        <xdr:nvSpPr>
          <xdr:cNvPr id="53" name="Text Box 4855">
            <a:extLst>
              <a:ext uri="{FF2B5EF4-FFF2-40B4-BE49-F238E27FC236}">
                <a16:creationId xmlns:a16="http://schemas.microsoft.com/office/drawing/2014/main" id="{89E3F437-8BC7-49AD-AACA-99DA71437614}"/>
              </a:ext>
            </a:extLst>
          </xdr:cNvPr>
          <xdr:cNvSpPr txBox="1">
            <a:spLocks noChangeArrowheads="1"/>
          </xdr:cNvSpPr>
        </xdr:nvSpPr>
        <xdr:spPr bwMode="auto">
          <a:xfrm>
            <a:off x="1684" y="3827"/>
            <a:ext cx="396"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a:effectLst/>
                <a:latin typeface="Arial MT"/>
                <a:ea typeface="Arial MT"/>
                <a:cs typeface="Arial MT"/>
              </a:rPr>
              <a:t>T2.2</a:t>
            </a:r>
            <a:endParaRPr lang="en-ZA" sz="1400">
              <a:effectLst/>
              <a:latin typeface="Arial MT"/>
              <a:ea typeface="Arial MT"/>
              <a:cs typeface="Arial MT"/>
            </a:endParaRPr>
          </a:p>
        </xdr:txBody>
      </xdr:sp>
      <xdr:sp macro="" textlink="">
        <xdr:nvSpPr>
          <xdr:cNvPr id="54" name="Text Box 4854">
            <a:extLst>
              <a:ext uri="{FF2B5EF4-FFF2-40B4-BE49-F238E27FC236}">
                <a16:creationId xmlns:a16="http://schemas.microsoft.com/office/drawing/2014/main" id="{CC12DD92-E1A1-4B95-B97B-52A622AC32B3}"/>
              </a:ext>
            </a:extLst>
          </xdr:cNvPr>
          <xdr:cNvSpPr txBox="1">
            <a:spLocks noChangeArrowheads="1"/>
          </xdr:cNvSpPr>
        </xdr:nvSpPr>
        <xdr:spPr bwMode="auto">
          <a:xfrm>
            <a:off x="2752" y="3827"/>
            <a:ext cx="1868"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a:effectLst/>
                <a:latin typeface="Arial MT"/>
                <a:ea typeface="Arial MT"/>
                <a:cs typeface="Arial MT"/>
              </a:rPr>
              <a:t>Returnable</a:t>
            </a:r>
            <a:r>
              <a:rPr lang="en-US" sz="1400" spc="-65">
                <a:effectLst/>
                <a:latin typeface="Arial MT"/>
                <a:ea typeface="Arial MT"/>
                <a:cs typeface="Arial MT"/>
              </a:rPr>
              <a:t> </a:t>
            </a:r>
            <a:r>
              <a:rPr lang="en-US" sz="1400">
                <a:effectLst/>
                <a:latin typeface="Arial MT"/>
                <a:ea typeface="Arial MT"/>
                <a:cs typeface="Arial MT"/>
              </a:rPr>
              <a:t>Schedules</a:t>
            </a:r>
            <a:endParaRPr lang="en-ZA" sz="1400">
              <a:effectLst/>
              <a:latin typeface="Arial MT"/>
              <a:ea typeface="Arial MT"/>
              <a:cs typeface="Arial MT"/>
            </a:endParaRPr>
          </a:p>
        </xdr:txBody>
      </xdr:sp>
      <xdr:sp macro="" textlink="">
        <xdr:nvSpPr>
          <xdr:cNvPr id="55" name="Text Box 4853">
            <a:extLst>
              <a:ext uri="{FF2B5EF4-FFF2-40B4-BE49-F238E27FC236}">
                <a16:creationId xmlns:a16="http://schemas.microsoft.com/office/drawing/2014/main" id="{5DD43213-ABD0-4B75-8854-2C374C61BD07}"/>
              </a:ext>
            </a:extLst>
          </xdr:cNvPr>
          <xdr:cNvSpPr txBox="1">
            <a:spLocks noChangeArrowheads="1"/>
          </xdr:cNvSpPr>
        </xdr:nvSpPr>
        <xdr:spPr bwMode="auto">
          <a:xfrm>
            <a:off x="1684" y="4348"/>
            <a:ext cx="3445" cy="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1295"/>
              </a:lnSpc>
            </a:pPr>
            <a:r>
              <a:rPr lang="en-US" sz="1800" b="1">
                <a:effectLst/>
                <a:latin typeface="Arial" panose="020B0604020202020204" pitchFamily="34" charset="0"/>
                <a:ea typeface="Arial MT"/>
                <a:cs typeface="Arial MT"/>
              </a:rPr>
              <a:t>The</a:t>
            </a:r>
            <a:r>
              <a:rPr lang="en-US" sz="1800" b="1" spc="40">
                <a:effectLst/>
                <a:latin typeface="Arial" panose="020B0604020202020204" pitchFamily="34" charset="0"/>
                <a:ea typeface="Arial MT"/>
                <a:cs typeface="Arial MT"/>
              </a:rPr>
              <a:t> </a:t>
            </a:r>
            <a:r>
              <a:rPr lang="en-US" sz="1800" b="1">
                <a:effectLst/>
                <a:latin typeface="Arial" panose="020B0604020202020204" pitchFamily="34" charset="0"/>
                <a:ea typeface="Arial MT"/>
                <a:cs typeface="Arial MT"/>
              </a:rPr>
              <a:t>Contract</a:t>
            </a:r>
            <a:endParaRPr lang="en-ZA" sz="1800">
              <a:effectLst/>
              <a:latin typeface="Arial MT"/>
              <a:ea typeface="Arial MT"/>
              <a:cs typeface="Arial MT"/>
            </a:endParaRPr>
          </a:p>
          <a:p>
            <a:pPr>
              <a:spcBef>
                <a:spcPts val="50"/>
              </a:spcBef>
            </a:pPr>
            <a:r>
              <a:rPr lang="en-US" sz="1100" b="1">
                <a:effectLst/>
                <a:latin typeface="Arial" panose="020B0604020202020204" pitchFamily="34" charset="0"/>
                <a:ea typeface="Arial MT"/>
                <a:cs typeface="Arial MT"/>
              </a:rPr>
              <a:t> </a:t>
            </a:r>
            <a:endParaRPr lang="en-ZA" sz="1100">
              <a:effectLst/>
              <a:latin typeface="Arial MT"/>
              <a:ea typeface="Arial MT"/>
              <a:cs typeface="Arial MT"/>
            </a:endParaRPr>
          </a:p>
          <a:p>
            <a:r>
              <a:rPr lang="en-US" sz="1400" b="1">
                <a:effectLst/>
                <a:latin typeface="Arial" panose="020B0604020202020204" pitchFamily="34" charset="0"/>
                <a:ea typeface="Arial MT"/>
                <a:cs typeface="Arial MT"/>
              </a:rPr>
              <a:t>Part</a:t>
            </a:r>
            <a:r>
              <a:rPr lang="en-US" sz="1400" b="1" spc="-40">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C1:</a:t>
            </a:r>
            <a:r>
              <a:rPr lang="en-US" sz="1400" b="1" spc="-20">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Agreement</a:t>
            </a:r>
            <a:r>
              <a:rPr lang="en-US" sz="1400" b="1" spc="-30">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and</a:t>
            </a:r>
            <a:r>
              <a:rPr lang="en-US" sz="1400" b="1" spc="-20">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Contract</a:t>
            </a:r>
            <a:r>
              <a:rPr lang="en-US" sz="1400" b="1" spc="-40">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Data</a:t>
            </a:r>
            <a:endParaRPr lang="en-ZA" sz="1400">
              <a:effectLst/>
              <a:latin typeface="Arial MT"/>
              <a:ea typeface="Arial MT"/>
              <a:cs typeface="Arial MT"/>
            </a:endParaRPr>
          </a:p>
        </xdr:txBody>
      </xdr:sp>
      <xdr:sp macro="" textlink="">
        <xdr:nvSpPr>
          <xdr:cNvPr id="56" name="Text Box 4852">
            <a:extLst>
              <a:ext uri="{FF2B5EF4-FFF2-40B4-BE49-F238E27FC236}">
                <a16:creationId xmlns:a16="http://schemas.microsoft.com/office/drawing/2014/main" id="{6626F129-24F4-46CF-8014-B44C36C4D7D1}"/>
              </a:ext>
            </a:extLst>
          </xdr:cNvPr>
          <xdr:cNvSpPr txBox="1">
            <a:spLocks noChangeArrowheads="1"/>
          </xdr:cNvSpPr>
        </xdr:nvSpPr>
        <xdr:spPr bwMode="auto">
          <a:xfrm>
            <a:off x="1684" y="5291"/>
            <a:ext cx="415"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a:effectLst/>
                <a:latin typeface="Arial MT"/>
                <a:ea typeface="Arial MT"/>
                <a:cs typeface="Arial MT"/>
              </a:rPr>
              <a:t>C1.1</a:t>
            </a:r>
            <a:endParaRPr lang="en-ZA" sz="1400">
              <a:effectLst/>
              <a:latin typeface="Arial MT"/>
              <a:ea typeface="Arial MT"/>
              <a:cs typeface="Arial MT"/>
            </a:endParaRPr>
          </a:p>
        </xdr:txBody>
      </xdr:sp>
      <xdr:sp macro="" textlink="">
        <xdr:nvSpPr>
          <xdr:cNvPr id="57" name="Text Box 4851">
            <a:extLst>
              <a:ext uri="{FF2B5EF4-FFF2-40B4-BE49-F238E27FC236}">
                <a16:creationId xmlns:a16="http://schemas.microsoft.com/office/drawing/2014/main" id="{C14C4A3E-B2FD-4710-92A2-3161B99EA1F7}"/>
              </a:ext>
            </a:extLst>
          </xdr:cNvPr>
          <xdr:cNvSpPr txBox="1">
            <a:spLocks noChangeArrowheads="1"/>
          </xdr:cNvSpPr>
        </xdr:nvSpPr>
        <xdr:spPr bwMode="auto">
          <a:xfrm>
            <a:off x="2752" y="5291"/>
            <a:ext cx="2537"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a:effectLst/>
                <a:latin typeface="Arial MT"/>
                <a:ea typeface="Arial MT"/>
                <a:cs typeface="Arial MT"/>
              </a:rPr>
              <a:t>Form</a:t>
            </a:r>
            <a:r>
              <a:rPr lang="en-US" sz="1400" spc="-30">
                <a:effectLst/>
                <a:latin typeface="Arial MT"/>
                <a:ea typeface="Arial MT"/>
                <a:cs typeface="Arial MT"/>
              </a:rPr>
              <a:t> </a:t>
            </a:r>
            <a:r>
              <a:rPr lang="en-US" sz="1400">
                <a:effectLst/>
                <a:latin typeface="Arial MT"/>
                <a:ea typeface="Arial MT"/>
                <a:cs typeface="Arial MT"/>
              </a:rPr>
              <a:t>of</a:t>
            </a:r>
            <a:r>
              <a:rPr lang="en-US" sz="1400" spc="-30">
                <a:effectLst/>
                <a:latin typeface="Arial MT"/>
                <a:ea typeface="Arial MT"/>
                <a:cs typeface="Arial MT"/>
              </a:rPr>
              <a:t> </a:t>
            </a:r>
            <a:r>
              <a:rPr lang="en-US" sz="1400">
                <a:effectLst/>
                <a:latin typeface="Arial MT"/>
                <a:ea typeface="Arial MT"/>
                <a:cs typeface="Arial MT"/>
              </a:rPr>
              <a:t>Offer</a:t>
            </a:r>
            <a:r>
              <a:rPr lang="en-US" sz="1400" spc="-25">
                <a:effectLst/>
                <a:latin typeface="Arial MT"/>
                <a:ea typeface="Arial MT"/>
                <a:cs typeface="Arial MT"/>
              </a:rPr>
              <a:t> </a:t>
            </a:r>
            <a:r>
              <a:rPr lang="en-US" sz="1400">
                <a:effectLst/>
                <a:latin typeface="Arial MT"/>
                <a:ea typeface="Arial MT"/>
                <a:cs typeface="Arial MT"/>
              </a:rPr>
              <a:t>and</a:t>
            </a:r>
            <a:r>
              <a:rPr lang="en-US" sz="1400" spc="-30">
                <a:effectLst/>
                <a:latin typeface="Arial MT"/>
                <a:ea typeface="Arial MT"/>
                <a:cs typeface="Arial MT"/>
              </a:rPr>
              <a:t> </a:t>
            </a:r>
            <a:r>
              <a:rPr lang="en-US" sz="1400">
                <a:effectLst/>
                <a:latin typeface="Arial MT"/>
                <a:ea typeface="Arial MT"/>
                <a:cs typeface="Arial MT"/>
              </a:rPr>
              <a:t>Acceptance</a:t>
            </a:r>
            <a:endParaRPr lang="en-ZA" sz="1400">
              <a:effectLst/>
              <a:latin typeface="Arial MT"/>
              <a:ea typeface="Arial MT"/>
              <a:cs typeface="Arial MT"/>
            </a:endParaRPr>
          </a:p>
        </xdr:txBody>
      </xdr:sp>
      <xdr:sp macro="" textlink="">
        <xdr:nvSpPr>
          <xdr:cNvPr id="58" name="Text Box 4850">
            <a:extLst>
              <a:ext uri="{FF2B5EF4-FFF2-40B4-BE49-F238E27FC236}">
                <a16:creationId xmlns:a16="http://schemas.microsoft.com/office/drawing/2014/main" id="{6ED01B03-0EC8-4DF7-818F-1F5C2D11B6CF}"/>
              </a:ext>
            </a:extLst>
          </xdr:cNvPr>
          <xdr:cNvSpPr txBox="1">
            <a:spLocks noChangeArrowheads="1"/>
          </xdr:cNvSpPr>
        </xdr:nvSpPr>
        <xdr:spPr bwMode="auto">
          <a:xfrm>
            <a:off x="1684" y="5682"/>
            <a:ext cx="415"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a:effectLst/>
                <a:latin typeface="Arial MT"/>
                <a:ea typeface="Arial MT"/>
                <a:cs typeface="Arial MT"/>
              </a:rPr>
              <a:t>C1.2</a:t>
            </a:r>
            <a:endParaRPr lang="en-ZA" sz="1400">
              <a:effectLst/>
              <a:latin typeface="Arial MT"/>
              <a:ea typeface="Arial MT"/>
              <a:cs typeface="Arial MT"/>
            </a:endParaRPr>
          </a:p>
        </xdr:txBody>
      </xdr:sp>
      <xdr:sp macro="" textlink="">
        <xdr:nvSpPr>
          <xdr:cNvPr id="59" name="Text Box 4849">
            <a:extLst>
              <a:ext uri="{FF2B5EF4-FFF2-40B4-BE49-F238E27FC236}">
                <a16:creationId xmlns:a16="http://schemas.microsoft.com/office/drawing/2014/main" id="{68A2B47B-342B-4A6A-9569-571900F1D4B8}"/>
              </a:ext>
            </a:extLst>
          </xdr:cNvPr>
          <xdr:cNvSpPr txBox="1">
            <a:spLocks noChangeArrowheads="1"/>
          </xdr:cNvSpPr>
        </xdr:nvSpPr>
        <xdr:spPr bwMode="auto">
          <a:xfrm>
            <a:off x="2752" y="5682"/>
            <a:ext cx="1178"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a:effectLst/>
                <a:latin typeface="Arial MT"/>
                <a:ea typeface="Arial MT"/>
                <a:cs typeface="Arial MT"/>
              </a:rPr>
              <a:t>Contract</a:t>
            </a:r>
            <a:r>
              <a:rPr lang="en-US" sz="1400" spc="-50">
                <a:effectLst/>
                <a:latin typeface="Arial MT"/>
                <a:ea typeface="Arial MT"/>
                <a:cs typeface="Arial MT"/>
              </a:rPr>
              <a:t> </a:t>
            </a:r>
            <a:r>
              <a:rPr lang="en-US" sz="1400">
                <a:effectLst/>
                <a:latin typeface="Arial MT"/>
                <a:ea typeface="Arial MT"/>
                <a:cs typeface="Arial MT"/>
              </a:rPr>
              <a:t>Data</a:t>
            </a:r>
            <a:endParaRPr lang="en-ZA" sz="1400">
              <a:effectLst/>
              <a:latin typeface="Arial MT"/>
              <a:ea typeface="Arial MT"/>
              <a:cs typeface="Arial MT"/>
            </a:endParaRPr>
          </a:p>
        </xdr:txBody>
      </xdr:sp>
      <xdr:sp macro="" textlink="">
        <xdr:nvSpPr>
          <xdr:cNvPr id="60" name="Text Box 4848">
            <a:extLst>
              <a:ext uri="{FF2B5EF4-FFF2-40B4-BE49-F238E27FC236}">
                <a16:creationId xmlns:a16="http://schemas.microsoft.com/office/drawing/2014/main" id="{F477E47E-D90A-4DAC-8BDB-218CD81A2C3A}"/>
              </a:ext>
            </a:extLst>
          </xdr:cNvPr>
          <xdr:cNvSpPr txBox="1">
            <a:spLocks noChangeArrowheads="1"/>
          </xdr:cNvSpPr>
        </xdr:nvSpPr>
        <xdr:spPr bwMode="auto">
          <a:xfrm>
            <a:off x="1684" y="6078"/>
            <a:ext cx="415" cy="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a:effectLst/>
                <a:latin typeface="Arial MT"/>
                <a:ea typeface="Arial MT"/>
                <a:cs typeface="Arial MT"/>
              </a:rPr>
              <a:t>C1.3</a:t>
            </a:r>
            <a:endParaRPr lang="en-ZA" sz="1400">
              <a:effectLst/>
              <a:latin typeface="Arial MT"/>
              <a:ea typeface="Arial MT"/>
              <a:cs typeface="Arial MT"/>
            </a:endParaRPr>
          </a:p>
          <a:p>
            <a:pPr>
              <a:spcBef>
                <a:spcPts val="645"/>
              </a:spcBef>
            </a:pPr>
            <a:r>
              <a:rPr lang="en-US" sz="1400">
                <a:effectLst/>
                <a:latin typeface="Arial MT"/>
                <a:ea typeface="Arial MT"/>
                <a:cs typeface="Arial MT"/>
              </a:rPr>
              <a:t>C1.4</a:t>
            </a:r>
            <a:endParaRPr lang="en-ZA" sz="1400">
              <a:effectLst/>
              <a:latin typeface="Arial MT"/>
              <a:ea typeface="Arial MT"/>
              <a:cs typeface="Arial MT"/>
            </a:endParaRPr>
          </a:p>
        </xdr:txBody>
      </xdr:sp>
      <xdr:sp macro="" textlink="">
        <xdr:nvSpPr>
          <xdr:cNvPr id="61" name="Text Box 4847">
            <a:extLst>
              <a:ext uri="{FF2B5EF4-FFF2-40B4-BE49-F238E27FC236}">
                <a16:creationId xmlns:a16="http://schemas.microsoft.com/office/drawing/2014/main" id="{C3873C81-617B-48A5-A9F3-BD252337CD96}"/>
              </a:ext>
            </a:extLst>
          </xdr:cNvPr>
          <xdr:cNvSpPr txBox="1">
            <a:spLocks noChangeArrowheads="1"/>
          </xdr:cNvSpPr>
        </xdr:nvSpPr>
        <xdr:spPr bwMode="auto">
          <a:xfrm>
            <a:off x="2752" y="6078"/>
            <a:ext cx="3631" cy="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a:effectLst/>
                <a:latin typeface="Arial MT"/>
                <a:ea typeface="Arial MT"/>
                <a:cs typeface="Arial MT"/>
              </a:rPr>
              <a:t>Form</a:t>
            </a:r>
            <a:r>
              <a:rPr lang="en-US" sz="1400" spc="-25">
                <a:effectLst/>
                <a:latin typeface="Arial MT"/>
                <a:ea typeface="Arial MT"/>
                <a:cs typeface="Arial MT"/>
              </a:rPr>
              <a:t> </a:t>
            </a:r>
            <a:r>
              <a:rPr lang="en-US" sz="1400">
                <a:effectLst/>
                <a:latin typeface="Arial MT"/>
                <a:ea typeface="Arial MT"/>
                <a:cs typeface="Arial MT"/>
              </a:rPr>
              <a:t>of</a:t>
            </a:r>
            <a:r>
              <a:rPr lang="en-US" sz="1400" spc="-35">
                <a:effectLst/>
                <a:latin typeface="Arial MT"/>
                <a:ea typeface="Arial MT"/>
                <a:cs typeface="Arial MT"/>
              </a:rPr>
              <a:t> </a:t>
            </a:r>
            <a:r>
              <a:rPr lang="en-US" sz="1400">
                <a:effectLst/>
                <a:latin typeface="Arial MT"/>
                <a:ea typeface="Arial MT"/>
                <a:cs typeface="Arial MT"/>
              </a:rPr>
              <a:t>Guarantee</a:t>
            </a:r>
            <a:endParaRPr lang="en-ZA" sz="1400">
              <a:effectLst/>
              <a:latin typeface="Arial MT"/>
              <a:ea typeface="Arial MT"/>
              <a:cs typeface="Arial MT"/>
            </a:endParaRPr>
          </a:p>
          <a:p>
            <a:pPr>
              <a:spcBef>
                <a:spcPts val="10"/>
              </a:spcBef>
            </a:pPr>
            <a:r>
              <a:rPr lang="en-US" sz="1400">
                <a:effectLst/>
                <a:latin typeface="Arial MT"/>
                <a:ea typeface="Arial MT"/>
                <a:cs typeface="Arial MT"/>
              </a:rPr>
              <a:t> </a:t>
            </a:r>
            <a:endParaRPr lang="en-ZA" sz="1400">
              <a:effectLst/>
              <a:latin typeface="Arial MT"/>
              <a:ea typeface="Arial MT"/>
              <a:cs typeface="Arial MT"/>
            </a:endParaRPr>
          </a:p>
          <a:p>
            <a:r>
              <a:rPr lang="en-US" sz="1400">
                <a:effectLst/>
                <a:latin typeface="Arial MT"/>
                <a:ea typeface="Arial MT"/>
                <a:cs typeface="Arial MT"/>
              </a:rPr>
              <a:t>Occupational</a:t>
            </a:r>
            <a:r>
              <a:rPr lang="en-US" sz="1400" spc="-40">
                <a:effectLst/>
                <a:latin typeface="Arial MT"/>
                <a:ea typeface="Arial MT"/>
                <a:cs typeface="Arial MT"/>
              </a:rPr>
              <a:t> </a:t>
            </a:r>
            <a:r>
              <a:rPr lang="en-US" sz="1400">
                <a:effectLst/>
                <a:latin typeface="Arial MT"/>
                <a:ea typeface="Arial MT"/>
                <a:cs typeface="Arial MT"/>
              </a:rPr>
              <a:t>Health</a:t>
            </a:r>
            <a:r>
              <a:rPr lang="en-US" sz="1400" spc="-40">
                <a:effectLst/>
                <a:latin typeface="Arial MT"/>
                <a:ea typeface="Arial MT"/>
                <a:cs typeface="Arial MT"/>
              </a:rPr>
              <a:t> </a:t>
            </a:r>
            <a:r>
              <a:rPr lang="en-US" sz="1400">
                <a:effectLst/>
                <a:latin typeface="Arial MT"/>
                <a:ea typeface="Arial MT"/>
                <a:cs typeface="Arial MT"/>
              </a:rPr>
              <a:t>and</a:t>
            </a:r>
            <a:r>
              <a:rPr lang="en-US" sz="1400" spc="-40">
                <a:effectLst/>
                <a:latin typeface="Arial MT"/>
                <a:ea typeface="Arial MT"/>
                <a:cs typeface="Arial MT"/>
              </a:rPr>
              <a:t> </a:t>
            </a:r>
            <a:r>
              <a:rPr lang="en-US" sz="1400">
                <a:effectLst/>
                <a:latin typeface="Arial MT"/>
                <a:ea typeface="Arial MT"/>
                <a:cs typeface="Arial MT"/>
              </a:rPr>
              <a:t>Safety</a:t>
            </a:r>
            <a:r>
              <a:rPr lang="en-US" sz="1400" spc="-55">
                <a:effectLst/>
                <a:latin typeface="Arial MT"/>
                <a:ea typeface="Arial MT"/>
                <a:cs typeface="Arial MT"/>
              </a:rPr>
              <a:t> </a:t>
            </a:r>
            <a:r>
              <a:rPr lang="en-US" sz="1400">
                <a:effectLst/>
                <a:latin typeface="Arial MT"/>
                <a:ea typeface="Arial MT"/>
                <a:cs typeface="Arial MT"/>
              </a:rPr>
              <a:t>Agreement</a:t>
            </a:r>
            <a:endParaRPr lang="en-ZA" sz="1400">
              <a:effectLst/>
              <a:latin typeface="Arial MT"/>
              <a:ea typeface="Arial MT"/>
              <a:cs typeface="Arial MT"/>
            </a:endParaRPr>
          </a:p>
        </xdr:txBody>
      </xdr:sp>
      <xdr:sp macro="" textlink="">
        <xdr:nvSpPr>
          <xdr:cNvPr id="62" name="Text Box 4846">
            <a:extLst>
              <a:ext uri="{FF2B5EF4-FFF2-40B4-BE49-F238E27FC236}">
                <a16:creationId xmlns:a16="http://schemas.microsoft.com/office/drawing/2014/main" id="{6B773C1D-1AC9-455C-9CB3-A3B0B717A023}"/>
              </a:ext>
            </a:extLst>
          </xdr:cNvPr>
          <xdr:cNvSpPr txBox="1">
            <a:spLocks noChangeArrowheads="1"/>
          </xdr:cNvSpPr>
        </xdr:nvSpPr>
        <xdr:spPr bwMode="auto">
          <a:xfrm>
            <a:off x="1684" y="6938"/>
            <a:ext cx="4422" cy="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1295"/>
              </a:lnSpc>
            </a:pPr>
            <a:r>
              <a:rPr lang="en-US" sz="1400" b="1">
                <a:effectLst/>
                <a:latin typeface="Arial" panose="020B0604020202020204" pitchFamily="34" charset="0"/>
                <a:ea typeface="Arial MT"/>
                <a:cs typeface="Arial MT"/>
              </a:rPr>
              <a:t>Volume</a:t>
            </a:r>
            <a:r>
              <a:rPr lang="en-US" sz="1400" b="1" spc="30">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3</a:t>
            </a:r>
            <a:r>
              <a:rPr lang="en-US" sz="1400" b="1" spc="15">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a:t>
            </a:r>
            <a:r>
              <a:rPr lang="en-US" sz="1400" b="1" spc="20">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Book</a:t>
            </a:r>
            <a:r>
              <a:rPr lang="en-US" sz="1400" b="1" spc="30">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2</a:t>
            </a:r>
            <a:r>
              <a:rPr lang="en-US" sz="1400" b="1" spc="35">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of</a:t>
            </a:r>
            <a:r>
              <a:rPr lang="en-US" sz="1400" b="1" spc="25">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3</a:t>
            </a:r>
            <a:r>
              <a:rPr lang="en-US" sz="1400" b="1" spc="15">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(This</a:t>
            </a:r>
            <a:r>
              <a:rPr lang="en-US" sz="1400" b="1" spc="35">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Book)</a:t>
            </a:r>
            <a:endParaRPr lang="en-ZA" sz="1400">
              <a:effectLst/>
              <a:latin typeface="Arial MT"/>
              <a:ea typeface="Arial MT"/>
              <a:cs typeface="Arial MT"/>
            </a:endParaRPr>
          </a:p>
          <a:p>
            <a:pPr>
              <a:spcBef>
                <a:spcPts val="1025"/>
              </a:spcBef>
            </a:pPr>
            <a:r>
              <a:rPr lang="en-US" sz="1400" b="1">
                <a:effectLst/>
                <a:latin typeface="Arial" panose="020B0604020202020204" pitchFamily="34" charset="0"/>
                <a:ea typeface="Arial MT"/>
                <a:cs typeface="Arial MT"/>
              </a:rPr>
              <a:t>Part</a:t>
            </a:r>
            <a:r>
              <a:rPr lang="en-US" sz="1400" b="1" spc="-20">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C2:</a:t>
            </a:r>
            <a:r>
              <a:rPr lang="en-US" sz="1400" b="1" spc="-20">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Pricing</a:t>
            </a:r>
            <a:r>
              <a:rPr lang="en-US" sz="1400" b="1" spc="-25">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data</a:t>
            </a:r>
            <a:endParaRPr lang="en-ZA" sz="1400">
              <a:effectLst/>
              <a:latin typeface="Arial MT"/>
              <a:ea typeface="Arial MT"/>
              <a:cs typeface="Arial MT"/>
            </a:endParaRPr>
          </a:p>
        </xdr:txBody>
      </xdr:sp>
      <xdr:sp macro="" textlink="">
        <xdr:nvSpPr>
          <xdr:cNvPr id="63" name="Text Box 4845">
            <a:extLst>
              <a:ext uri="{FF2B5EF4-FFF2-40B4-BE49-F238E27FC236}">
                <a16:creationId xmlns:a16="http://schemas.microsoft.com/office/drawing/2014/main" id="{44C53BCF-65FE-4057-B0A9-3E2EB6F2AFE0}"/>
              </a:ext>
            </a:extLst>
          </xdr:cNvPr>
          <xdr:cNvSpPr txBox="1">
            <a:spLocks noChangeArrowheads="1"/>
          </xdr:cNvSpPr>
        </xdr:nvSpPr>
        <xdr:spPr bwMode="auto">
          <a:xfrm>
            <a:off x="1684" y="7878"/>
            <a:ext cx="415"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a:effectLst/>
                <a:latin typeface="Arial MT"/>
                <a:ea typeface="Arial MT"/>
                <a:cs typeface="Arial MT"/>
              </a:rPr>
              <a:t>C2.1</a:t>
            </a:r>
            <a:endParaRPr lang="en-ZA" sz="1400">
              <a:effectLst/>
              <a:latin typeface="Arial MT"/>
              <a:ea typeface="Arial MT"/>
              <a:cs typeface="Arial MT"/>
            </a:endParaRPr>
          </a:p>
        </xdr:txBody>
      </xdr:sp>
      <xdr:sp macro="" textlink="">
        <xdr:nvSpPr>
          <xdr:cNvPr id="64" name="Text Box 4844">
            <a:extLst>
              <a:ext uri="{FF2B5EF4-FFF2-40B4-BE49-F238E27FC236}">
                <a16:creationId xmlns:a16="http://schemas.microsoft.com/office/drawing/2014/main" id="{81881E0D-3590-4014-BD15-42AE2E28D717}"/>
              </a:ext>
            </a:extLst>
          </xdr:cNvPr>
          <xdr:cNvSpPr txBox="1">
            <a:spLocks noChangeArrowheads="1"/>
          </xdr:cNvSpPr>
        </xdr:nvSpPr>
        <xdr:spPr bwMode="auto">
          <a:xfrm>
            <a:off x="2752" y="7878"/>
            <a:ext cx="1607"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a:effectLst/>
                <a:latin typeface="Arial MT"/>
                <a:ea typeface="Arial MT"/>
                <a:cs typeface="Arial MT"/>
              </a:rPr>
              <a:t>Pricing</a:t>
            </a:r>
            <a:r>
              <a:rPr lang="en-US" sz="1400" spc="-65">
                <a:effectLst/>
                <a:latin typeface="Arial MT"/>
                <a:ea typeface="Arial MT"/>
                <a:cs typeface="Arial MT"/>
              </a:rPr>
              <a:t> </a:t>
            </a:r>
            <a:r>
              <a:rPr lang="en-US" sz="1400">
                <a:effectLst/>
                <a:latin typeface="Arial MT"/>
                <a:ea typeface="Arial MT"/>
                <a:cs typeface="Arial MT"/>
              </a:rPr>
              <a:t>Instructions</a:t>
            </a:r>
            <a:endParaRPr lang="en-ZA" sz="1400">
              <a:effectLst/>
              <a:latin typeface="Arial MT"/>
              <a:ea typeface="Arial MT"/>
              <a:cs typeface="Arial MT"/>
            </a:endParaRPr>
          </a:p>
        </xdr:txBody>
      </xdr:sp>
      <xdr:sp macro="" textlink="">
        <xdr:nvSpPr>
          <xdr:cNvPr id="65" name="Text Box 4843">
            <a:extLst>
              <a:ext uri="{FF2B5EF4-FFF2-40B4-BE49-F238E27FC236}">
                <a16:creationId xmlns:a16="http://schemas.microsoft.com/office/drawing/2014/main" id="{33FDB958-4580-4413-8475-2DF29BFBDE97}"/>
              </a:ext>
            </a:extLst>
          </xdr:cNvPr>
          <xdr:cNvSpPr txBox="1">
            <a:spLocks noChangeArrowheads="1"/>
          </xdr:cNvSpPr>
        </xdr:nvSpPr>
        <xdr:spPr bwMode="auto">
          <a:xfrm>
            <a:off x="1684" y="8272"/>
            <a:ext cx="415"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a:effectLst/>
                <a:latin typeface="Arial MT"/>
                <a:ea typeface="Arial MT"/>
                <a:cs typeface="Arial MT"/>
              </a:rPr>
              <a:t>C2.2</a:t>
            </a:r>
            <a:endParaRPr lang="en-ZA" sz="1400">
              <a:effectLst/>
              <a:latin typeface="Arial MT"/>
              <a:ea typeface="Arial MT"/>
              <a:cs typeface="Arial MT"/>
            </a:endParaRPr>
          </a:p>
        </xdr:txBody>
      </xdr:sp>
      <xdr:sp macro="" textlink="">
        <xdr:nvSpPr>
          <xdr:cNvPr id="66" name="Text Box 4842">
            <a:extLst>
              <a:ext uri="{FF2B5EF4-FFF2-40B4-BE49-F238E27FC236}">
                <a16:creationId xmlns:a16="http://schemas.microsoft.com/office/drawing/2014/main" id="{43E2BBA6-FB00-4B6E-B2C2-E71BAF37EDC8}"/>
              </a:ext>
            </a:extLst>
          </xdr:cNvPr>
          <xdr:cNvSpPr txBox="1">
            <a:spLocks noChangeArrowheads="1"/>
          </xdr:cNvSpPr>
        </xdr:nvSpPr>
        <xdr:spPr bwMode="auto">
          <a:xfrm>
            <a:off x="2752" y="8272"/>
            <a:ext cx="1472"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a:effectLst/>
                <a:latin typeface="Arial MT"/>
                <a:ea typeface="Arial MT"/>
                <a:cs typeface="Arial MT"/>
              </a:rPr>
              <a:t>Bills</a:t>
            </a:r>
            <a:r>
              <a:rPr lang="en-US" sz="1400" spc="-45">
                <a:effectLst/>
                <a:latin typeface="Arial MT"/>
                <a:ea typeface="Arial MT"/>
                <a:cs typeface="Arial MT"/>
              </a:rPr>
              <a:t> </a:t>
            </a:r>
            <a:r>
              <a:rPr lang="en-US" sz="1400">
                <a:effectLst/>
                <a:latin typeface="Arial MT"/>
                <a:ea typeface="Arial MT"/>
                <a:cs typeface="Arial MT"/>
              </a:rPr>
              <a:t>of</a:t>
            </a:r>
            <a:r>
              <a:rPr lang="en-US" sz="1400" spc="-20">
                <a:effectLst/>
                <a:latin typeface="Arial MT"/>
                <a:ea typeface="Arial MT"/>
                <a:cs typeface="Arial MT"/>
              </a:rPr>
              <a:t> </a:t>
            </a:r>
            <a:r>
              <a:rPr lang="en-US" sz="1400">
                <a:effectLst/>
                <a:latin typeface="Arial MT"/>
                <a:ea typeface="Arial MT"/>
                <a:cs typeface="Arial MT"/>
              </a:rPr>
              <a:t>Quantities</a:t>
            </a:r>
            <a:endParaRPr lang="en-ZA" sz="1400">
              <a:effectLst/>
              <a:latin typeface="Arial MT"/>
              <a:ea typeface="Arial MT"/>
              <a:cs typeface="Arial MT"/>
            </a:endParaRPr>
          </a:p>
        </xdr:txBody>
      </xdr:sp>
      <xdr:sp macro="" textlink="">
        <xdr:nvSpPr>
          <xdr:cNvPr id="67" name="Text Box 4841">
            <a:extLst>
              <a:ext uri="{FF2B5EF4-FFF2-40B4-BE49-F238E27FC236}">
                <a16:creationId xmlns:a16="http://schemas.microsoft.com/office/drawing/2014/main" id="{DFA80EA4-251A-4A2C-8683-8FC5C4354562}"/>
              </a:ext>
            </a:extLst>
          </xdr:cNvPr>
          <xdr:cNvSpPr txBox="1">
            <a:spLocks noChangeArrowheads="1"/>
          </xdr:cNvSpPr>
        </xdr:nvSpPr>
        <xdr:spPr bwMode="auto">
          <a:xfrm>
            <a:off x="1684" y="8680"/>
            <a:ext cx="2905" cy="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1295"/>
              </a:lnSpc>
            </a:pPr>
            <a:r>
              <a:rPr lang="en-US" sz="1800" b="1">
                <a:effectLst/>
                <a:latin typeface="Arial" panose="020B0604020202020204" pitchFamily="34" charset="0"/>
                <a:ea typeface="Arial MT"/>
                <a:cs typeface="Arial MT"/>
              </a:rPr>
              <a:t>Volume</a:t>
            </a:r>
            <a:r>
              <a:rPr lang="en-US" sz="1800" b="1" spc="30">
                <a:effectLst/>
                <a:latin typeface="Arial" panose="020B0604020202020204" pitchFamily="34" charset="0"/>
                <a:ea typeface="Arial MT"/>
                <a:cs typeface="Arial MT"/>
              </a:rPr>
              <a:t> </a:t>
            </a:r>
            <a:r>
              <a:rPr lang="en-US" sz="1800" b="1">
                <a:effectLst/>
                <a:latin typeface="Arial" panose="020B0604020202020204" pitchFamily="34" charset="0"/>
                <a:ea typeface="Arial MT"/>
                <a:cs typeface="Arial MT"/>
              </a:rPr>
              <a:t>3</a:t>
            </a:r>
            <a:r>
              <a:rPr lang="en-US" sz="1800" b="1" spc="15">
                <a:effectLst/>
                <a:latin typeface="Arial" panose="020B0604020202020204" pitchFamily="34" charset="0"/>
                <a:ea typeface="Arial MT"/>
                <a:cs typeface="Arial MT"/>
              </a:rPr>
              <a:t> </a:t>
            </a:r>
            <a:r>
              <a:rPr lang="en-US" sz="1800" b="1">
                <a:effectLst/>
                <a:latin typeface="Arial" panose="020B0604020202020204" pitchFamily="34" charset="0"/>
                <a:ea typeface="Arial MT"/>
                <a:cs typeface="Arial MT"/>
              </a:rPr>
              <a:t>–</a:t>
            </a:r>
            <a:r>
              <a:rPr lang="en-US" sz="1800" b="1" spc="15">
                <a:effectLst/>
                <a:latin typeface="Arial" panose="020B0604020202020204" pitchFamily="34" charset="0"/>
                <a:ea typeface="Arial MT"/>
                <a:cs typeface="Arial MT"/>
              </a:rPr>
              <a:t> </a:t>
            </a:r>
            <a:r>
              <a:rPr lang="en-US" sz="1800" b="1">
                <a:effectLst/>
                <a:latin typeface="Arial" panose="020B0604020202020204" pitchFamily="34" charset="0"/>
                <a:ea typeface="Arial MT"/>
                <a:cs typeface="Arial MT"/>
              </a:rPr>
              <a:t>Book</a:t>
            </a:r>
            <a:r>
              <a:rPr lang="en-US" sz="1800" b="1" spc="30">
                <a:effectLst/>
                <a:latin typeface="Arial" panose="020B0604020202020204" pitchFamily="34" charset="0"/>
                <a:ea typeface="Arial MT"/>
                <a:cs typeface="Arial MT"/>
              </a:rPr>
              <a:t> </a:t>
            </a:r>
            <a:r>
              <a:rPr lang="en-US" sz="1800" b="1">
                <a:effectLst/>
                <a:latin typeface="Arial" panose="020B0604020202020204" pitchFamily="34" charset="0"/>
                <a:ea typeface="Arial MT"/>
                <a:cs typeface="Arial MT"/>
              </a:rPr>
              <a:t>3</a:t>
            </a:r>
            <a:r>
              <a:rPr lang="en-US" sz="1800" b="1" spc="35">
                <a:effectLst/>
                <a:latin typeface="Arial" panose="020B0604020202020204" pitchFamily="34" charset="0"/>
                <a:ea typeface="Arial MT"/>
                <a:cs typeface="Arial MT"/>
              </a:rPr>
              <a:t> </a:t>
            </a:r>
            <a:r>
              <a:rPr lang="en-US" sz="1800" b="1">
                <a:effectLst/>
                <a:latin typeface="Arial" panose="020B0604020202020204" pitchFamily="34" charset="0"/>
                <a:ea typeface="Arial MT"/>
                <a:cs typeface="Arial MT"/>
              </a:rPr>
              <a:t>of</a:t>
            </a:r>
            <a:r>
              <a:rPr lang="en-US" sz="1800" b="1" spc="20">
                <a:effectLst/>
                <a:latin typeface="Arial" panose="020B0604020202020204" pitchFamily="34" charset="0"/>
                <a:ea typeface="Arial MT"/>
                <a:cs typeface="Arial MT"/>
              </a:rPr>
              <a:t> </a:t>
            </a:r>
            <a:r>
              <a:rPr lang="en-US" sz="1800" b="1">
                <a:effectLst/>
                <a:latin typeface="Arial" panose="020B0604020202020204" pitchFamily="34" charset="0"/>
                <a:ea typeface="Arial MT"/>
                <a:cs typeface="Arial MT"/>
              </a:rPr>
              <a:t>3</a:t>
            </a:r>
            <a:endParaRPr lang="en-ZA" sz="1800">
              <a:effectLst/>
              <a:latin typeface="Arial MT"/>
              <a:ea typeface="Arial MT"/>
              <a:cs typeface="Arial MT"/>
            </a:endParaRPr>
          </a:p>
          <a:p>
            <a:pPr>
              <a:spcBef>
                <a:spcPts val="750"/>
              </a:spcBef>
            </a:pPr>
            <a:r>
              <a:rPr lang="en-US" sz="1400" b="1">
                <a:effectLst/>
                <a:latin typeface="Arial" panose="020B0604020202020204" pitchFamily="34" charset="0"/>
                <a:ea typeface="Arial MT"/>
                <a:cs typeface="Arial MT"/>
              </a:rPr>
              <a:t>Part</a:t>
            </a:r>
            <a:r>
              <a:rPr lang="en-US" sz="1400" b="1" spc="-20">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C3:</a:t>
            </a:r>
            <a:r>
              <a:rPr lang="en-US" sz="1400" b="1" spc="-20">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Scope</a:t>
            </a:r>
            <a:r>
              <a:rPr lang="en-US" sz="1400" b="1" spc="-25">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of</a:t>
            </a:r>
            <a:r>
              <a:rPr lang="en-US" sz="1400" b="1" spc="-20">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Work</a:t>
            </a:r>
            <a:endParaRPr lang="en-ZA" sz="1400">
              <a:effectLst/>
              <a:latin typeface="Arial MT"/>
              <a:ea typeface="Arial MT"/>
              <a:cs typeface="Arial MT"/>
            </a:endParaRPr>
          </a:p>
        </xdr:txBody>
      </xdr:sp>
      <xdr:sp macro="" textlink="">
        <xdr:nvSpPr>
          <xdr:cNvPr id="68" name="Text Box 4840">
            <a:extLst>
              <a:ext uri="{FF2B5EF4-FFF2-40B4-BE49-F238E27FC236}">
                <a16:creationId xmlns:a16="http://schemas.microsoft.com/office/drawing/2014/main" id="{F2A19114-0A19-47F2-BB8E-1A4976025ECF}"/>
              </a:ext>
            </a:extLst>
          </xdr:cNvPr>
          <xdr:cNvSpPr txBox="1">
            <a:spLocks noChangeArrowheads="1"/>
          </xdr:cNvSpPr>
        </xdr:nvSpPr>
        <xdr:spPr bwMode="auto">
          <a:xfrm>
            <a:off x="1684" y="9510"/>
            <a:ext cx="259"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a:effectLst/>
                <a:latin typeface="Arial MT"/>
                <a:ea typeface="Arial MT"/>
                <a:cs typeface="Arial MT"/>
              </a:rPr>
              <a:t>C3</a:t>
            </a:r>
            <a:endParaRPr lang="en-ZA" sz="1400">
              <a:effectLst/>
              <a:latin typeface="Arial MT"/>
              <a:ea typeface="Arial MT"/>
              <a:cs typeface="Arial MT"/>
            </a:endParaRPr>
          </a:p>
        </xdr:txBody>
      </xdr:sp>
      <xdr:sp macro="" textlink="">
        <xdr:nvSpPr>
          <xdr:cNvPr id="69" name="Text Box 4839">
            <a:extLst>
              <a:ext uri="{FF2B5EF4-FFF2-40B4-BE49-F238E27FC236}">
                <a16:creationId xmlns:a16="http://schemas.microsoft.com/office/drawing/2014/main" id="{3E48695A-E826-4A52-BF2E-EA23DA9DBC85}"/>
              </a:ext>
            </a:extLst>
          </xdr:cNvPr>
          <xdr:cNvSpPr txBox="1">
            <a:spLocks noChangeArrowheads="1"/>
          </xdr:cNvSpPr>
        </xdr:nvSpPr>
        <xdr:spPr bwMode="auto">
          <a:xfrm>
            <a:off x="2752" y="9510"/>
            <a:ext cx="1305"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a:effectLst/>
                <a:latin typeface="Arial MT"/>
                <a:ea typeface="Arial MT"/>
                <a:cs typeface="Arial MT"/>
              </a:rPr>
              <a:t>Scope</a:t>
            </a:r>
            <a:r>
              <a:rPr lang="en-US" sz="1400" spc="-10">
                <a:effectLst/>
                <a:latin typeface="Arial MT"/>
                <a:ea typeface="Arial MT"/>
                <a:cs typeface="Arial MT"/>
              </a:rPr>
              <a:t> </a:t>
            </a:r>
            <a:r>
              <a:rPr lang="en-US" sz="1400">
                <a:effectLst/>
                <a:latin typeface="Arial MT"/>
                <a:ea typeface="Arial MT"/>
                <a:cs typeface="Arial MT"/>
              </a:rPr>
              <a:t>of</a:t>
            </a:r>
            <a:r>
              <a:rPr lang="en-US" sz="1400" spc="210">
                <a:effectLst/>
                <a:latin typeface="Arial MT"/>
                <a:ea typeface="Arial MT"/>
                <a:cs typeface="Arial MT"/>
              </a:rPr>
              <a:t> </a:t>
            </a:r>
            <a:r>
              <a:rPr lang="en-US" sz="1400">
                <a:effectLst/>
                <a:latin typeface="Arial MT"/>
                <a:ea typeface="Arial MT"/>
                <a:cs typeface="Arial MT"/>
              </a:rPr>
              <a:t>Work</a:t>
            </a:r>
            <a:endParaRPr lang="en-ZA" sz="1400">
              <a:effectLst/>
              <a:latin typeface="Arial MT"/>
              <a:ea typeface="Arial MT"/>
              <a:cs typeface="Arial MT"/>
            </a:endParaRPr>
          </a:p>
        </xdr:txBody>
      </xdr:sp>
      <xdr:sp macro="" textlink="">
        <xdr:nvSpPr>
          <xdr:cNvPr id="70" name="Text Box 4838">
            <a:extLst>
              <a:ext uri="{FF2B5EF4-FFF2-40B4-BE49-F238E27FC236}">
                <a16:creationId xmlns:a16="http://schemas.microsoft.com/office/drawing/2014/main" id="{C82E17BE-21A5-4845-B499-34B3432D0AB6}"/>
              </a:ext>
            </a:extLst>
          </xdr:cNvPr>
          <xdr:cNvSpPr txBox="1">
            <a:spLocks noChangeArrowheads="1"/>
          </xdr:cNvSpPr>
        </xdr:nvSpPr>
        <xdr:spPr bwMode="auto">
          <a:xfrm>
            <a:off x="1684" y="9904"/>
            <a:ext cx="2223"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b="1">
                <a:effectLst/>
                <a:latin typeface="Arial" panose="020B0604020202020204" pitchFamily="34" charset="0"/>
                <a:ea typeface="Arial MT"/>
                <a:cs typeface="Arial MT"/>
              </a:rPr>
              <a:t>Part</a:t>
            </a:r>
            <a:r>
              <a:rPr lang="en-US" sz="1400" b="1" spc="-35">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C4:</a:t>
            </a:r>
            <a:r>
              <a:rPr lang="en-US" sz="1400" b="1" spc="-30">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Site</a:t>
            </a:r>
            <a:r>
              <a:rPr lang="en-US" sz="1400" b="1" spc="-35">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information</a:t>
            </a:r>
            <a:endParaRPr lang="en-ZA" sz="1400">
              <a:effectLst/>
              <a:latin typeface="Arial MT"/>
              <a:ea typeface="Arial MT"/>
              <a:cs typeface="Arial MT"/>
            </a:endParaRPr>
          </a:p>
        </xdr:txBody>
      </xdr:sp>
      <xdr:sp macro="" textlink="">
        <xdr:nvSpPr>
          <xdr:cNvPr id="71" name="Text Box 4837">
            <a:extLst>
              <a:ext uri="{FF2B5EF4-FFF2-40B4-BE49-F238E27FC236}">
                <a16:creationId xmlns:a16="http://schemas.microsoft.com/office/drawing/2014/main" id="{3F60E69A-63B9-4EC8-BC5F-F30387DC44F3}"/>
              </a:ext>
            </a:extLst>
          </xdr:cNvPr>
          <xdr:cNvSpPr txBox="1">
            <a:spLocks noChangeArrowheads="1"/>
          </xdr:cNvSpPr>
        </xdr:nvSpPr>
        <xdr:spPr bwMode="auto">
          <a:xfrm>
            <a:off x="1684" y="10297"/>
            <a:ext cx="259"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a:effectLst/>
                <a:latin typeface="Arial MT"/>
                <a:ea typeface="Arial MT"/>
                <a:cs typeface="Arial MT"/>
              </a:rPr>
              <a:t>C4</a:t>
            </a:r>
            <a:endParaRPr lang="en-ZA" sz="1400">
              <a:effectLst/>
              <a:latin typeface="Arial MT"/>
              <a:ea typeface="Arial MT"/>
              <a:cs typeface="Arial MT"/>
            </a:endParaRPr>
          </a:p>
        </xdr:txBody>
      </xdr:sp>
      <xdr:sp macro="" textlink="">
        <xdr:nvSpPr>
          <xdr:cNvPr id="72" name="Text Box 4836">
            <a:extLst>
              <a:ext uri="{FF2B5EF4-FFF2-40B4-BE49-F238E27FC236}">
                <a16:creationId xmlns:a16="http://schemas.microsoft.com/office/drawing/2014/main" id="{D28C7A15-314A-45DD-B7E3-C7D24838A469}"/>
              </a:ext>
            </a:extLst>
          </xdr:cNvPr>
          <xdr:cNvSpPr txBox="1">
            <a:spLocks noChangeArrowheads="1"/>
          </xdr:cNvSpPr>
        </xdr:nvSpPr>
        <xdr:spPr bwMode="auto">
          <a:xfrm>
            <a:off x="2752" y="10297"/>
            <a:ext cx="1334"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200">
                <a:effectLst/>
                <a:latin typeface="Arial MT"/>
                <a:ea typeface="Arial MT"/>
                <a:cs typeface="Arial MT"/>
              </a:rPr>
              <a:t>Site</a:t>
            </a:r>
            <a:r>
              <a:rPr lang="en-US" sz="1200" spc="-60">
                <a:effectLst/>
                <a:latin typeface="Arial MT"/>
                <a:ea typeface="Arial MT"/>
                <a:cs typeface="Arial MT"/>
              </a:rPr>
              <a:t> </a:t>
            </a:r>
            <a:r>
              <a:rPr lang="en-US" sz="1200">
                <a:effectLst/>
                <a:latin typeface="Arial MT"/>
                <a:ea typeface="Arial MT"/>
                <a:cs typeface="Arial MT"/>
              </a:rPr>
              <a:t>Information</a:t>
            </a:r>
            <a:endParaRPr lang="en-ZA" sz="1200">
              <a:effectLst/>
              <a:latin typeface="Arial MT"/>
              <a:ea typeface="Arial MT"/>
              <a:cs typeface="Arial MT"/>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7"/>
  <sheetViews>
    <sheetView view="pageBreakPreview" topLeftCell="A852" zoomScale="60" zoomScaleNormal="100" workbookViewId="0">
      <selection activeCell="F873" sqref="F873"/>
    </sheetView>
  </sheetViews>
  <sheetFormatPr defaultRowHeight="14.4" x14ac:dyDescent="0.3"/>
  <cols>
    <col min="1" max="1" width="9" customWidth="1"/>
    <col min="2" max="2" width="113.5546875" customWidth="1"/>
    <col min="3" max="3" width="32.33203125" customWidth="1"/>
    <col min="4" max="4" width="35.5546875" customWidth="1"/>
    <col min="5" max="5" width="34.88671875" customWidth="1"/>
    <col min="6" max="6" width="37.44140625" style="160" customWidth="1"/>
    <col min="7" max="7" width="21.109375" customWidth="1"/>
  </cols>
  <sheetData>
    <row r="1" spans="1:2" x14ac:dyDescent="0.3">
      <c r="A1" s="20"/>
      <c r="B1" s="21"/>
    </row>
    <row r="2" spans="1:2" x14ac:dyDescent="0.3">
      <c r="A2" s="20"/>
      <c r="B2" s="21"/>
    </row>
    <row r="3" spans="1:2" x14ac:dyDescent="0.3">
      <c r="A3" s="20"/>
      <c r="B3" s="21"/>
    </row>
    <row r="4" spans="1:2" x14ac:dyDescent="0.3">
      <c r="A4" s="20"/>
      <c r="B4" s="21"/>
    </row>
    <row r="5" spans="1:2" x14ac:dyDescent="0.3">
      <c r="A5" s="20"/>
      <c r="B5" s="21"/>
    </row>
    <row r="6" spans="1:2" x14ac:dyDescent="0.3">
      <c r="A6" s="20"/>
      <c r="B6" s="21"/>
    </row>
    <row r="7" spans="1:2" x14ac:dyDescent="0.3">
      <c r="A7" s="20"/>
      <c r="B7" s="21"/>
    </row>
    <row r="8" spans="1:2" x14ac:dyDescent="0.3">
      <c r="A8" s="20"/>
      <c r="B8" s="21"/>
    </row>
    <row r="9" spans="1:2" x14ac:dyDescent="0.3">
      <c r="A9" s="20"/>
      <c r="B9" s="21"/>
    </row>
    <row r="10" spans="1:2" x14ac:dyDescent="0.3">
      <c r="A10" s="20"/>
      <c r="B10" s="21"/>
    </row>
    <row r="11" spans="1:2" x14ac:dyDescent="0.3">
      <c r="A11" s="20"/>
      <c r="B11" s="21"/>
    </row>
    <row r="12" spans="1:2" x14ac:dyDescent="0.3">
      <c r="A12" s="20"/>
      <c r="B12" s="21"/>
    </row>
    <row r="13" spans="1:2" x14ac:dyDescent="0.3">
      <c r="A13" s="20"/>
      <c r="B13" s="21"/>
    </row>
    <row r="14" spans="1:2" x14ac:dyDescent="0.3">
      <c r="A14" s="20"/>
      <c r="B14" s="21"/>
    </row>
    <row r="15" spans="1:2" x14ac:dyDescent="0.3">
      <c r="A15" s="20"/>
      <c r="B15" s="21"/>
    </row>
    <row r="16" spans="1:2" x14ac:dyDescent="0.3">
      <c r="A16" s="20"/>
      <c r="B16" s="21"/>
    </row>
    <row r="17" spans="1:7" x14ac:dyDescent="0.3">
      <c r="A17" s="20"/>
      <c r="B17" s="21"/>
    </row>
    <row r="18" spans="1:7" ht="45" x14ac:dyDescent="0.3">
      <c r="A18" s="20"/>
      <c r="B18" s="205" t="s">
        <v>578</v>
      </c>
      <c r="C18" s="205"/>
      <c r="D18" s="205"/>
      <c r="E18" s="205"/>
      <c r="F18" s="205"/>
      <c r="G18" s="205"/>
    </row>
    <row r="19" spans="1:7" ht="33" x14ac:dyDescent="0.3">
      <c r="A19" s="20"/>
      <c r="B19" s="206" t="s">
        <v>579</v>
      </c>
      <c r="C19" s="206"/>
      <c r="D19" s="206"/>
      <c r="E19" s="206"/>
      <c r="F19" s="206"/>
      <c r="G19" s="206"/>
    </row>
    <row r="20" spans="1:7" ht="33" x14ac:dyDescent="0.3">
      <c r="A20" s="20"/>
      <c r="B20" s="22"/>
      <c r="C20" s="22"/>
      <c r="D20" s="22"/>
      <c r="E20" s="22"/>
      <c r="F20" s="161"/>
      <c r="G20" s="22"/>
    </row>
    <row r="21" spans="1:7" ht="28.8" x14ac:dyDescent="0.55000000000000004">
      <c r="A21" s="20"/>
      <c r="B21" s="23" t="s">
        <v>580</v>
      </c>
      <c r="C21" s="24"/>
      <c r="D21" s="24"/>
      <c r="E21" s="24"/>
      <c r="F21" s="162"/>
      <c r="G21" s="25"/>
    </row>
    <row r="22" spans="1:7" ht="28.8" x14ac:dyDescent="0.55000000000000004">
      <c r="A22" s="20"/>
      <c r="B22" s="26"/>
      <c r="C22" s="24"/>
      <c r="D22" s="24"/>
      <c r="E22" s="24"/>
      <c r="F22" s="162"/>
      <c r="G22" s="25"/>
    </row>
    <row r="23" spans="1:7" ht="28.8" x14ac:dyDescent="0.55000000000000004">
      <c r="A23" s="20"/>
      <c r="B23" s="26"/>
      <c r="C23" s="24"/>
      <c r="D23" s="24"/>
      <c r="E23" s="24"/>
      <c r="F23" s="162"/>
      <c r="G23" s="25"/>
    </row>
    <row r="24" spans="1:7" ht="28.8" x14ac:dyDescent="0.55000000000000004">
      <c r="A24" s="20"/>
      <c r="B24" s="23" t="s">
        <v>581</v>
      </c>
      <c r="C24" s="24"/>
      <c r="D24" s="24"/>
      <c r="E24" s="207" t="s">
        <v>582</v>
      </c>
      <c r="F24" s="207"/>
      <c r="G24" s="207"/>
    </row>
    <row r="25" spans="1:7" ht="17.399999999999999" thickBot="1" x14ac:dyDescent="0.35">
      <c r="A25" s="20"/>
      <c r="B25" s="27"/>
      <c r="C25" s="20"/>
      <c r="D25" s="20"/>
      <c r="E25" s="28"/>
    </row>
    <row r="26" spans="1:7" ht="15.6" x14ac:dyDescent="0.3">
      <c r="A26" s="20"/>
      <c r="B26" s="29" t="s">
        <v>583</v>
      </c>
      <c r="C26" s="208" t="s">
        <v>584</v>
      </c>
      <c r="D26" s="208"/>
      <c r="E26" s="208"/>
      <c r="F26" s="208"/>
      <c r="G26" s="209"/>
    </row>
    <row r="27" spans="1:7" ht="15" x14ac:dyDescent="0.3">
      <c r="A27" s="20"/>
      <c r="B27" s="30" t="s">
        <v>585</v>
      </c>
      <c r="C27" s="210" t="s">
        <v>586</v>
      </c>
      <c r="D27" s="211"/>
      <c r="E27" s="211"/>
      <c r="F27" s="211"/>
      <c r="G27" s="212"/>
    </row>
    <row r="28" spans="1:7" ht="15" x14ac:dyDescent="0.3">
      <c r="A28" s="31"/>
      <c r="B28" s="32" t="s">
        <v>587</v>
      </c>
      <c r="C28" s="210" t="s">
        <v>588</v>
      </c>
      <c r="D28" s="211"/>
      <c r="E28" s="211"/>
      <c r="F28" s="211"/>
      <c r="G28" s="212"/>
    </row>
    <row r="29" spans="1:7" ht="15.6" x14ac:dyDescent="0.3">
      <c r="A29" s="20"/>
      <c r="B29" s="33"/>
      <c r="C29" s="210" t="s">
        <v>589</v>
      </c>
      <c r="D29" s="211"/>
      <c r="E29" s="211"/>
      <c r="F29" s="211"/>
      <c r="G29" s="212"/>
    </row>
    <row r="30" spans="1:7" ht="15" x14ac:dyDescent="0.3">
      <c r="A30" s="20"/>
      <c r="B30" s="34" t="s">
        <v>590</v>
      </c>
      <c r="C30" s="210"/>
      <c r="D30" s="211"/>
      <c r="E30" s="211"/>
      <c r="F30" s="211"/>
      <c r="G30" s="212"/>
    </row>
    <row r="31" spans="1:7" ht="15" x14ac:dyDescent="0.3">
      <c r="A31" s="20"/>
      <c r="B31" s="34" t="s">
        <v>591</v>
      </c>
      <c r="C31" s="210" t="s">
        <v>592</v>
      </c>
      <c r="D31" s="211"/>
      <c r="E31" s="211"/>
      <c r="F31" s="211"/>
      <c r="G31" s="212"/>
    </row>
    <row r="32" spans="1:7" ht="15.6" x14ac:dyDescent="0.3">
      <c r="A32" s="20"/>
      <c r="B32" s="35"/>
      <c r="C32" s="213"/>
      <c r="D32" s="214"/>
      <c r="E32" s="214"/>
      <c r="F32" s="214"/>
      <c r="G32" s="215"/>
    </row>
    <row r="33" spans="1:7" ht="15" x14ac:dyDescent="0.3">
      <c r="A33" s="20"/>
      <c r="B33" s="34" t="s">
        <v>593</v>
      </c>
      <c r="C33" s="210" t="s">
        <v>593</v>
      </c>
      <c r="D33" s="211"/>
      <c r="E33" s="211"/>
      <c r="F33" s="211"/>
      <c r="G33" s="212"/>
    </row>
    <row r="34" spans="1:7" ht="15.6" thickBot="1" x14ac:dyDescent="0.35">
      <c r="A34" s="20"/>
      <c r="B34" s="36" t="s">
        <v>594</v>
      </c>
      <c r="C34" s="202" t="s">
        <v>595</v>
      </c>
      <c r="D34" s="203"/>
      <c r="E34" s="203"/>
      <c r="F34" s="203"/>
      <c r="G34" s="204"/>
    </row>
    <row r="35" spans="1:7" ht="25.8" x14ac:dyDescent="0.5">
      <c r="A35" s="20"/>
      <c r="B35" s="37"/>
      <c r="C35" s="38"/>
      <c r="D35" s="38"/>
      <c r="E35" s="38"/>
      <c r="F35" s="163"/>
      <c r="G35" s="39"/>
    </row>
    <row r="36" spans="1:7" ht="25.8" x14ac:dyDescent="0.5">
      <c r="A36" s="20"/>
      <c r="B36" s="37"/>
      <c r="C36" s="38"/>
      <c r="D36" s="38"/>
      <c r="E36" s="38"/>
      <c r="F36" s="163"/>
      <c r="G36" s="39"/>
    </row>
    <row r="37" spans="1:7" ht="25.8" x14ac:dyDescent="0.5">
      <c r="A37" s="20"/>
      <c r="B37" s="37"/>
      <c r="C37" s="38"/>
      <c r="D37" s="38"/>
      <c r="E37" s="38"/>
      <c r="F37" s="163"/>
      <c r="G37" s="39"/>
    </row>
    <row r="38" spans="1:7" ht="26.4" thickBot="1" x14ac:dyDescent="0.55000000000000004">
      <c r="A38" s="20"/>
      <c r="B38" s="37"/>
      <c r="C38" s="38"/>
      <c r="D38" s="38"/>
      <c r="E38" s="38"/>
      <c r="F38" s="163"/>
      <c r="G38" s="39"/>
    </row>
    <row r="39" spans="1:7" x14ac:dyDescent="0.3">
      <c r="A39" s="20"/>
      <c r="B39" s="217" t="s">
        <v>596</v>
      </c>
      <c r="C39" s="218"/>
      <c r="D39" s="218"/>
      <c r="E39" s="218"/>
      <c r="F39" s="218"/>
      <c r="G39" s="219"/>
    </row>
    <row r="40" spans="1:7" x14ac:dyDescent="0.3">
      <c r="A40" s="20"/>
      <c r="B40" s="220"/>
      <c r="C40" s="221"/>
      <c r="D40" s="221"/>
      <c r="E40" s="221"/>
      <c r="F40" s="221"/>
      <c r="G40" s="222"/>
    </row>
    <row r="41" spans="1:7" x14ac:dyDescent="0.3">
      <c r="A41" s="20"/>
      <c r="B41" s="220"/>
      <c r="C41" s="221"/>
      <c r="D41" s="221"/>
      <c r="E41" s="221"/>
      <c r="F41" s="221"/>
      <c r="G41" s="222"/>
    </row>
    <row r="42" spans="1:7" x14ac:dyDescent="0.3">
      <c r="A42" s="20"/>
      <c r="B42" s="220"/>
      <c r="C42" s="221"/>
      <c r="D42" s="221"/>
      <c r="E42" s="221"/>
      <c r="F42" s="221"/>
      <c r="G42" s="222"/>
    </row>
    <row r="43" spans="1:7" x14ac:dyDescent="0.3">
      <c r="A43" s="20"/>
      <c r="B43" s="223"/>
      <c r="C43" s="224"/>
      <c r="D43" s="224"/>
      <c r="E43" s="224"/>
      <c r="F43" s="224"/>
      <c r="G43" s="225"/>
    </row>
    <row r="44" spans="1:7" x14ac:dyDescent="0.3">
      <c r="A44" s="20"/>
      <c r="B44" s="223"/>
      <c r="C44" s="224"/>
      <c r="D44" s="224"/>
      <c r="E44" s="224"/>
      <c r="F44" s="224"/>
      <c r="G44" s="225"/>
    </row>
    <row r="45" spans="1:7" ht="25.2" thickBot="1" x14ac:dyDescent="0.35">
      <c r="A45" s="20"/>
      <c r="B45" s="226" t="s">
        <v>597</v>
      </c>
      <c r="C45" s="227"/>
      <c r="D45" s="227"/>
      <c r="E45" s="227"/>
      <c r="F45" s="227"/>
      <c r="G45" s="228"/>
    </row>
    <row r="46" spans="1:7" x14ac:dyDescent="0.3">
      <c r="A46" s="20"/>
      <c r="B46" s="40"/>
      <c r="C46" s="40"/>
      <c r="D46" s="40"/>
      <c r="E46" s="40"/>
    </row>
    <row r="47" spans="1:7" ht="24.6" x14ac:dyDescent="0.3">
      <c r="A47" s="20"/>
      <c r="B47" s="229" t="s">
        <v>578</v>
      </c>
      <c r="C47" s="229"/>
      <c r="D47" s="229"/>
      <c r="E47" s="229"/>
      <c r="F47" s="229"/>
      <c r="G47" s="229"/>
    </row>
    <row r="48" spans="1:7" x14ac:dyDescent="0.3">
      <c r="A48" s="20"/>
      <c r="B48" s="40"/>
      <c r="C48" s="40"/>
      <c r="D48" s="40"/>
      <c r="E48" s="40"/>
    </row>
    <row r="49" spans="1:7" x14ac:dyDescent="0.3">
      <c r="A49" s="20"/>
      <c r="B49" s="40"/>
      <c r="C49" s="40"/>
      <c r="D49" s="40"/>
      <c r="E49" s="40"/>
    </row>
    <row r="50" spans="1:7" ht="22.8" x14ac:dyDescent="0.3">
      <c r="A50" s="20"/>
      <c r="B50" s="230" t="s">
        <v>579</v>
      </c>
      <c r="C50" s="230"/>
      <c r="D50" s="230"/>
      <c r="E50" s="230"/>
      <c r="F50" s="230"/>
      <c r="G50" s="230"/>
    </row>
    <row r="51" spans="1:7" x14ac:dyDescent="0.3">
      <c r="A51" s="20"/>
      <c r="B51" s="41"/>
      <c r="C51" s="41"/>
      <c r="D51" s="41"/>
      <c r="E51" s="41"/>
      <c r="F51" s="164"/>
      <c r="G51" s="41"/>
    </row>
    <row r="52" spans="1:7" x14ac:dyDescent="0.3">
      <c r="A52" s="20"/>
      <c r="B52" s="40"/>
      <c r="C52" s="40"/>
      <c r="D52" s="40"/>
      <c r="E52" s="40"/>
    </row>
    <row r="53" spans="1:7" ht="35.4" x14ac:dyDescent="0.3">
      <c r="A53" s="20"/>
      <c r="B53" s="42" t="s">
        <v>598</v>
      </c>
      <c r="C53" s="40"/>
      <c r="D53" s="40"/>
      <c r="E53" s="40"/>
    </row>
    <row r="54" spans="1:7" x14ac:dyDescent="0.3">
      <c r="A54" s="20"/>
      <c r="B54" s="40"/>
      <c r="C54" s="40"/>
      <c r="D54" s="40"/>
      <c r="E54" s="40"/>
    </row>
    <row r="55" spans="1:7" x14ac:dyDescent="0.3">
      <c r="A55" s="20"/>
      <c r="B55" s="40"/>
      <c r="C55" s="40"/>
      <c r="D55" s="40"/>
      <c r="E55" s="40"/>
    </row>
    <row r="56" spans="1:7" x14ac:dyDescent="0.3">
      <c r="A56" s="20"/>
      <c r="B56" s="40"/>
      <c r="C56" s="40"/>
      <c r="D56" s="40"/>
      <c r="E56" s="40"/>
    </row>
    <row r="57" spans="1:7" ht="22.8" x14ac:dyDescent="0.3">
      <c r="A57" s="20"/>
      <c r="B57" s="43" t="s">
        <v>599</v>
      </c>
      <c r="C57" s="40"/>
      <c r="D57" s="40"/>
      <c r="E57" s="40"/>
    </row>
    <row r="58" spans="1:7" ht="22.8" x14ac:dyDescent="0.3">
      <c r="A58" s="20"/>
      <c r="B58" s="43" t="s">
        <v>600</v>
      </c>
      <c r="C58" s="40"/>
      <c r="D58" s="40"/>
      <c r="E58" s="40"/>
    </row>
    <row r="59" spans="1:7" x14ac:dyDescent="0.3">
      <c r="A59" s="20"/>
      <c r="B59" s="40"/>
      <c r="C59" s="40"/>
      <c r="D59" s="40"/>
      <c r="E59" s="40"/>
    </row>
    <row r="60" spans="1:7" x14ac:dyDescent="0.3">
      <c r="A60" s="20"/>
      <c r="B60" s="40"/>
      <c r="C60" s="40"/>
      <c r="D60" s="40"/>
      <c r="E60" s="40"/>
    </row>
    <row r="61" spans="1:7" x14ac:dyDescent="0.3">
      <c r="A61" s="20"/>
      <c r="B61" s="40"/>
      <c r="C61" s="40"/>
      <c r="D61" s="40"/>
      <c r="E61" s="40"/>
    </row>
    <row r="62" spans="1:7" x14ac:dyDescent="0.3">
      <c r="A62" s="20"/>
      <c r="B62" s="40"/>
      <c r="C62" s="40"/>
      <c r="D62" s="40"/>
      <c r="E62" s="40"/>
    </row>
    <row r="63" spans="1:7" x14ac:dyDescent="0.3">
      <c r="A63" s="20"/>
      <c r="B63" s="40"/>
      <c r="C63" s="40"/>
      <c r="D63" s="40"/>
      <c r="E63" s="40"/>
    </row>
    <row r="64" spans="1:7" x14ac:dyDescent="0.3">
      <c r="A64" s="20"/>
      <c r="B64" s="40"/>
      <c r="C64" s="40"/>
      <c r="D64" s="40"/>
      <c r="E64" s="40"/>
    </row>
    <row r="65" spans="1:5" x14ac:dyDescent="0.3">
      <c r="A65" s="20"/>
      <c r="B65" s="40"/>
      <c r="C65" s="40"/>
      <c r="D65" s="40"/>
      <c r="E65" s="40"/>
    </row>
    <row r="66" spans="1:5" x14ac:dyDescent="0.3">
      <c r="A66" s="20"/>
      <c r="B66" s="40"/>
      <c r="C66" s="40"/>
      <c r="D66" s="40"/>
      <c r="E66" s="40"/>
    </row>
    <row r="67" spans="1:5" x14ac:dyDescent="0.3">
      <c r="A67" s="20"/>
      <c r="B67" s="40"/>
      <c r="C67" s="40"/>
      <c r="D67" s="40"/>
      <c r="E67" s="40"/>
    </row>
    <row r="68" spans="1:5" x14ac:dyDescent="0.3">
      <c r="A68" s="20"/>
      <c r="B68" s="40"/>
      <c r="C68" s="40"/>
      <c r="D68" s="40"/>
      <c r="E68" s="40"/>
    </row>
    <row r="69" spans="1:5" x14ac:dyDescent="0.3">
      <c r="A69" s="20"/>
      <c r="B69" s="40"/>
      <c r="C69" s="40"/>
      <c r="D69" s="40"/>
      <c r="E69" s="40"/>
    </row>
    <row r="70" spans="1:5" x14ac:dyDescent="0.3">
      <c r="A70" s="20"/>
      <c r="B70" s="40"/>
      <c r="C70" s="40"/>
      <c r="D70" s="40"/>
      <c r="E70" s="40"/>
    </row>
    <row r="71" spans="1:5" x14ac:dyDescent="0.3">
      <c r="A71" s="20"/>
      <c r="B71" s="40"/>
      <c r="C71" s="40"/>
      <c r="D71" s="40"/>
      <c r="E71" s="40"/>
    </row>
    <row r="72" spans="1:5" x14ac:dyDescent="0.3">
      <c r="A72" s="20"/>
      <c r="B72" s="40"/>
      <c r="C72" s="40"/>
      <c r="D72" s="40"/>
      <c r="E72" s="40"/>
    </row>
    <row r="73" spans="1:5" x14ac:dyDescent="0.3">
      <c r="A73" s="20"/>
      <c r="B73" s="40"/>
      <c r="C73" s="40"/>
      <c r="D73" s="40"/>
      <c r="E73" s="40"/>
    </row>
    <row r="74" spans="1:5" x14ac:dyDescent="0.3">
      <c r="A74" s="20"/>
      <c r="B74" s="40"/>
      <c r="C74" s="40"/>
      <c r="D74" s="40"/>
      <c r="E74" s="40"/>
    </row>
    <row r="75" spans="1:5" x14ac:dyDescent="0.3">
      <c r="A75" s="20"/>
      <c r="B75" s="40"/>
      <c r="C75" s="40"/>
      <c r="D75" s="40"/>
      <c r="E75" s="40"/>
    </row>
    <row r="76" spans="1:5" x14ac:dyDescent="0.3">
      <c r="A76" s="20"/>
      <c r="B76" s="40"/>
      <c r="C76" s="40"/>
      <c r="D76" s="40"/>
      <c r="E76" s="40"/>
    </row>
    <row r="77" spans="1:5" x14ac:dyDescent="0.3">
      <c r="A77" s="20"/>
      <c r="B77" s="40"/>
      <c r="C77" s="40"/>
      <c r="D77" s="40"/>
      <c r="E77" s="40"/>
    </row>
    <row r="78" spans="1:5" x14ac:dyDescent="0.3">
      <c r="A78" s="20"/>
      <c r="B78" s="40"/>
      <c r="C78" s="40"/>
      <c r="D78" s="40"/>
      <c r="E78" s="40"/>
    </row>
    <row r="79" spans="1:5" x14ac:dyDescent="0.3">
      <c r="A79" s="20"/>
      <c r="B79" s="40"/>
      <c r="C79" s="40"/>
      <c r="D79" s="40"/>
      <c r="E79" s="40"/>
    </row>
    <row r="80" spans="1:5" x14ac:dyDescent="0.3">
      <c r="A80" s="20"/>
      <c r="B80" s="40"/>
      <c r="C80" s="40"/>
      <c r="D80" s="40"/>
      <c r="E80" s="40"/>
    </row>
    <row r="81" spans="1:5" x14ac:dyDescent="0.3">
      <c r="A81" s="20"/>
      <c r="B81" s="40"/>
      <c r="C81" s="40"/>
      <c r="D81" s="40"/>
      <c r="E81" s="40"/>
    </row>
    <row r="82" spans="1:5" x14ac:dyDescent="0.3">
      <c r="A82" s="20"/>
      <c r="B82" s="40"/>
      <c r="C82" s="40"/>
      <c r="D82" s="40"/>
      <c r="E82" s="40"/>
    </row>
    <row r="83" spans="1:5" x14ac:dyDescent="0.3">
      <c r="A83" s="20"/>
      <c r="B83" s="40"/>
      <c r="C83" s="40"/>
      <c r="D83" s="40"/>
      <c r="E83" s="40"/>
    </row>
    <row r="84" spans="1:5" x14ac:dyDescent="0.3">
      <c r="A84" s="20"/>
      <c r="B84" s="40"/>
      <c r="C84" s="40"/>
      <c r="D84" s="40"/>
      <c r="E84" s="40"/>
    </row>
    <row r="85" spans="1:5" x14ac:dyDescent="0.3">
      <c r="A85" s="20"/>
      <c r="B85" s="40"/>
      <c r="C85" s="40"/>
      <c r="D85" s="40"/>
      <c r="E85" s="40"/>
    </row>
    <row r="86" spans="1:5" x14ac:dyDescent="0.3">
      <c r="A86" s="20"/>
      <c r="B86" s="40"/>
      <c r="C86" s="40"/>
      <c r="D86" s="40"/>
      <c r="E86" s="40"/>
    </row>
    <row r="87" spans="1:5" x14ac:dyDescent="0.3">
      <c r="A87" s="20"/>
      <c r="B87" s="40"/>
      <c r="C87" s="40"/>
      <c r="D87" s="40"/>
      <c r="E87" s="40"/>
    </row>
    <row r="88" spans="1:5" x14ac:dyDescent="0.3">
      <c r="A88" s="20"/>
      <c r="B88" s="40"/>
      <c r="C88" s="40"/>
      <c r="D88" s="40"/>
      <c r="E88" s="40"/>
    </row>
    <row r="89" spans="1:5" x14ac:dyDescent="0.3">
      <c r="A89" s="20"/>
      <c r="B89" s="40"/>
      <c r="C89" s="40"/>
      <c r="D89" s="40"/>
      <c r="E89" s="40"/>
    </row>
    <row r="90" spans="1:5" x14ac:dyDescent="0.3">
      <c r="A90" s="20"/>
      <c r="B90" s="40"/>
      <c r="C90" s="40"/>
      <c r="D90" s="40"/>
      <c r="E90" s="40"/>
    </row>
    <row r="91" spans="1:5" x14ac:dyDescent="0.3">
      <c r="A91" s="20"/>
      <c r="B91" s="40"/>
      <c r="C91" s="40"/>
      <c r="D91" s="40"/>
      <c r="E91" s="40"/>
    </row>
    <row r="92" spans="1:5" x14ac:dyDescent="0.3">
      <c r="A92" s="20"/>
      <c r="B92" s="40"/>
      <c r="C92" s="40"/>
      <c r="D92" s="40"/>
      <c r="E92" s="40"/>
    </row>
    <row r="93" spans="1:5" x14ac:dyDescent="0.3">
      <c r="A93" s="20"/>
      <c r="B93" s="40"/>
      <c r="C93" s="40"/>
      <c r="D93" s="40"/>
      <c r="E93" s="40"/>
    </row>
    <row r="94" spans="1:5" x14ac:dyDescent="0.3">
      <c r="A94" s="20"/>
      <c r="B94" s="40"/>
      <c r="C94" s="40"/>
      <c r="D94" s="40"/>
      <c r="E94" s="40"/>
    </row>
    <row r="95" spans="1:5" x14ac:dyDescent="0.3">
      <c r="A95" s="20"/>
      <c r="B95" s="40"/>
      <c r="C95" s="40"/>
      <c r="D95" s="40"/>
      <c r="E95" s="40"/>
    </row>
    <row r="96" spans="1:5" x14ac:dyDescent="0.3">
      <c r="A96" s="20"/>
      <c r="B96" s="40"/>
      <c r="C96" s="40"/>
      <c r="D96" s="40"/>
      <c r="E96" s="40"/>
    </row>
    <row r="97" spans="1:5" x14ac:dyDescent="0.3">
      <c r="A97" s="20"/>
      <c r="B97" s="40"/>
      <c r="C97" s="40"/>
      <c r="D97" s="40"/>
      <c r="E97" s="40"/>
    </row>
    <row r="98" spans="1:5" x14ac:dyDescent="0.3">
      <c r="A98" s="20"/>
      <c r="B98" s="40"/>
      <c r="C98" s="40"/>
      <c r="D98" s="40"/>
      <c r="E98" s="40"/>
    </row>
    <row r="99" spans="1:5" x14ac:dyDescent="0.3">
      <c r="A99" s="20"/>
      <c r="B99" s="40"/>
      <c r="C99" s="40"/>
      <c r="D99" s="40"/>
      <c r="E99" s="40"/>
    </row>
    <row r="100" spans="1:5" x14ac:dyDescent="0.3">
      <c r="A100" s="20"/>
      <c r="B100" s="40"/>
      <c r="C100" s="40"/>
      <c r="D100" s="40"/>
      <c r="E100" s="40"/>
    </row>
    <row r="101" spans="1:5" x14ac:dyDescent="0.3">
      <c r="A101" s="20"/>
      <c r="B101" s="40"/>
      <c r="C101" s="40"/>
      <c r="D101" s="40"/>
      <c r="E101" s="40"/>
    </row>
    <row r="102" spans="1:5" x14ac:dyDescent="0.3">
      <c r="A102" s="20"/>
      <c r="B102" s="40"/>
      <c r="C102" s="40"/>
      <c r="D102" s="40"/>
      <c r="E102" s="40"/>
    </row>
    <row r="103" spans="1:5" x14ac:dyDescent="0.3">
      <c r="A103" s="20"/>
      <c r="B103" s="40"/>
      <c r="C103" s="40"/>
      <c r="D103" s="40"/>
      <c r="E103" s="40"/>
    </row>
    <row r="104" spans="1:5" x14ac:dyDescent="0.3">
      <c r="A104" s="20"/>
      <c r="B104" s="40"/>
      <c r="C104" s="40"/>
      <c r="D104" s="40"/>
      <c r="E104" s="40"/>
    </row>
    <row r="105" spans="1:5" x14ac:dyDescent="0.3">
      <c r="A105" s="20"/>
      <c r="B105" s="40"/>
      <c r="C105" s="40"/>
      <c r="D105" s="40"/>
      <c r="E105" s="40"/>
    </row>
    <row r="106" spans="1:5" x14ac:dyDescent="0.3">
      <c r="A106" s="20"/>
      <c r="B106" s="40"/>
      <c r="C106" s="40"/>
      <c r="D106" s="40"/>
      <c r="E106" s="40"/>
    </row>
    <row r="107" spans="1:5" x14ac:dyDescent="0.3">
      <c r="A107" s="20"/>
      <c r="B107" s="40"/>
      <c r="C107" s="40"/>
      <c r="D107" s="40"/>
      <c r="E107" s="40"/>
    </row>
    <row r="108" spans="1:5" x14ac:dyDescent="0.3">
      <c r="A108" s="20"/>
      <c r="B108" s="40"/>
      <c r="C108" s="40"/>
      <c r="D108" s="40"/>
      <c r="E108" s="40"/>
    </row>
    <row r="109" spans="1:5" x14ac:dyDescent="0.3">
      <c r="A109" s="20"/>
      <c r="B109" s="40"/>
      <c r="C109" s="40"/>
      <c r="D109" s="40"/>
      <c r="E109" s="40"/>
    </row>
    <row r="110" spans="1:5" x14ac:dyDescent="0.3">
      <c r="A110" s="20"/>
      <c r="B110" s="40"/>
      <c r="C110" s="40"/>
      <c r="D110" s="40"/>
      <c r="E110" s="40"/>
    </row>
    <row r="111" spans="1:5" x14ac:dyDescent="0.3">
      <c r="A111" s="20"/>
      <c r="B111" s="40"/>
      <c r="C111" s="40"/>
      <c r="D111" s="40"/>
      <c r="E111" s="40"/>
    </row>
    <row r="112" spans="1:5" x14ac:dyDescent="0.3">
      <c r="A112" s="20"/>
      <c r="B112" s="40"/>
      <c r="C112" s="40"/>
      <c r="D112" s="40"/>
      <c r="E112" s="40"/>
    </row>
    <row r="113" spans="1:7" x14ac:dyDescent="0.3">
      <c r="A113" s="20"/>
      <c r="B113" s="40"/>
      <c r="C113" s="40"/>
      <c r="D113" s="40"/>
      <c r="E113" s="40"/>
    </row>
    <row r="114" spans="1:7" ht="24.6" x14ac:dyDescent="0.3">
      <c r="A114" s="20"/>
      <c r="B114" s="229" t="s">
        <v>578</v>
      </c>
      <c r="C114" s="229"/>
      <c r="D114" s="229"/>
      <c r="E114" s="229"/>
      <c r="F114" s="229"/>
      <c r="G114" s="229"/>
    </row>
    <row r="115" spans="1:7" x14ac:dyDescent="0.3">
      <c r="A115" s="20"/>
      <c r="B115" s="41"/>
      <c r="C115" s="41"/>
      <c r="D115" s="41"/>
      <c r="E115" s="41"/>
      <c r="F115" s="164"/>
      <c r="G115" s="41"/>
    </row>
    <row r="116" spans="1:7" x14ac:dyDescent="0.3">
      <c r="A116" s="20"/>
      <c r="B116" s="41"/>
      <c r="C116" s="41"/>
      <c r="D116" s="41"/>
      <c r="E116" s="41"/>
      <c r="F116" s="164"/>
      <c r="G116" s="41"/>
    </row>
    <row r="117" spans="1:7" x14ac:dyDescent="0.3">
      <c r="A117" s="20"/>
      <c r="B117" s="44"/>
      <c r="C117" s="44"/>
      <c r="D117" s="44"/>
      <c r="E117" s="44"/>
      <c r="F117" s="165"/>
      <c r="G117" s="44"/>
    </row>
    <row r="118" spans="1:7" ht="17.399999999999999" x14ac:dyDescent="0.3">
      <c r="A118" s="20"/>
      <c r="B118" s="231" t="s">
        <v>579</v>
      </c>
      <c r="C118" s="231"/>
      <c r="D118" s="231"/>
      <c r="E118" s="231"/>
      <c r="F118" s="231"/>
      <c r="G118" s="231"/>
    </row>
    <row r="119" spans="1:7" ht="15.6" x14ac:dyDescent="0.3">
      <c r="A119" s="20"/>
      <c r="B119" s="45"/>
    </row>
    <row r="120" spans="1:7" ht="17.399999999999999" x14ac:dyDescent="0.3">
      <c r="A120" s="20"/>
      <c r="B120" s="46" t="s">
        <v>601</v>
      </c>
    </row>
    <row r="121" spans="1:7" ht="18.600000000000001" x14ac:dyDescent="0.3">
      <c r="A121" s="20"/>
      <c r="B121" s="47"/>
    </row>
    <row r="122" spans="1:7" ht="17.399999999999999" x14ac:dyDescent="0.3">
      <c r="A122" s="20"/>
      <c r="B122" s="216" t="s">
        <v>602</v>
      </c>
      <c r="C122" s="216"/>
      <c r="D122" s="216"/>
      <c r="E122" s="216"/>
      <c r="F122" s="216"/>
      <c r="G122" s="216"/>
    </row>
    <row r="123" spans="1:7" ht="17.399999999999999" x14ac:dyDescent="0.3">
      <c r="A123" s="20"/>
      <c r="B123" s="216" t="s">
        <v>603</v>
      </c>
      <c r="C123" s="216"/>
      <c r="D123" s="216"/>
      <c r="E123" s="216"/>
      <c r="F123" s="216"/>
      <c r="G123" s="216"/>
    </row>
    <row r="124" spans="1:7" ht="17.399999999999999" x14ac:dyDescent="0.3">
      <c r="A124" s="20"/>
      <c r="B124" s="216" t="s">
        <v>604</v>
      </c>
      <c r="C124" s="216"/>
      <c r="D124" s="216"/>
      <c r="E124" s="216"/>
      <c r="F124" s="216"/>
      <c r="G124" s="216"/>
    </row>
    <row r="125" spans="1:7" ht="17.399999999999999" x14ac:dyDescent="0.3">
      <c r="A125" s="20"/>
      <c r="B125" s="216" t="s">
        <v>605</v>
      </c>
      <c r="C125" s="216"/>
      <c r="D125" s="216"/>
      <c r="E125" s="216"/>
      <c r="F125" s="216"/>
      <c r="G125" s="216"/>
    </row>
    <row r="126" spans="1:7" ht="18" x14ac:dyDescent="0.35">
      <c r="A126" s="20"/>
      <c r="B126" s="48"/>
      <c r="C126" s="49"/>
      <c r="D126" s="49"/>
      <c r="E126" s="49"/>
      <c r="F126" s="166"/>
      <c r="G126" s="49"/>
    </row>
    <row r="127" spans="1:7" ht="17.399999999999999" x14ac:dyDescent="0.3">
      <c r="A127" s="20"/>
      <c r="B127" s="216" t="s">
        <v>606</v>
      </c>
      <c r="C127" s="216"/>
      <c r="D127" s="216"/>
      <c r="E127" s="216"/>
      <c r="F127" s="216"/>
      <c r="G127" s="216"/>
    </row>
    <row r="128" spans="1:7" ht="17.399999999999999" x14ac:dyDescent="0.3">
      <c r="A128" s="20"/>
      <c r="B128" s="216" t="s">
        <v>607</v>
      </c>
      <c r="C128" s="216"/>
      <c r="D128" s="216"/>
      <c r="E128" s="216"/>
      <c r="F128" s="216"/>
      <c r="G128" s="216"/>
    </row>
    <row r="129" spans="1:7" ht="18" x14ac:dyDescent="0.35">
      <c r="A129" s="20"/>
      <c r="B129" s="48"/>
      <c r="C129" s="49"/>
      <c r="D129" s="49"/>
      <c r="E129" s="49"/>
      <c r="F129" s="166"/>
      <c r="G129" s="49"/>
    </row>
    <row r="130" spans="1:7" ht="17.399999999999999" x14ac:dyDescent="0.3">
      <c r="A130" s="20"/>
      <c r="B130" s="216" t="s">
        <v>608</v>
      </c>
      <c r="C130" s="216"/>
      <c r="D130" s="216"/>
      <c r="E130" s="216"/>
      <c r="F130" s="216"/>
      <c r="G130" s="216"/>
    </row>
    <row r="131" spans="1:7" ht="18" x14ac:dyDescent="0.35">
      <c r="A131" s="20"/>
      <c r="B131" s="48"/>
      <c r="C131" s="49"/>
      <c r="D131" s="49"/>
      <c r="E131" s="49"/>
      <c r="F131" s="166"/>
      <c r="G131" s="49"/>
    </row>
    <row r="132" spans="1:7" ht="17.399999999999999" x14ac:dyDescent="0.3">
      <c r="A132" s="20"/>
      <c r="B132" s="216" t="s">
        <v>609</v>
      </c>
      <c r="C132" s="216"/>
      <c r="D132" s="216"/>
      <c r="E132" s="216"/>
      <c r="F132" s="216"/>
      <c r="G132" s="216"/>
    </row>
    <row r="133" spans="1:7" ht="18" x14ac:dyDescent="0.35">
      <c r="A133" s="20"/>
      <c r="B133" s="48"/>
      <c r="C133" s="49"/>
      <c r="D133" s="49"/>
      <c r="E133" s="49"/>
      <c r="F133" s="166"/>
      <c r="G133" s="49"/>
    </row>
    <row r="134" spans="1:7" ht="17.399999999999999" x14ac:dyDescent="0.3">
      <c r="A134" s="20"/>
      <c r="B134" s="216" t="s">
        <v>610</v>
      </c>
      <c r="C134" s="216"/>
      <c r="D134" s="216"/>
      <c r="E134" s="216"/>
      <c r="F134" s="216"/>
      <c r="G134" s="216"/>
    </row>
    <row r="135" spans="1:7" ht="17.399999999999999" x14ac:dyDescent="0.3">
      <c r="A135" s="20"/>
      <c r="B135" s="50"/>
      <c r="C135" s="50"/>
      <c r="D135" s="50"/>
      <c r="E135" s="50"/>
      <c r="F135" s="167"/>
      <c r="G135" s="50"/>
    </row>
    <row r="136" spans="1:7" ht="17.399999999999999" x14ac:dyDescent="0.3">
      <c r="A136" s="20"/>
      <c r="B136" s="51" t="s">
        <v>611</v>
      </c>
      <c r="C136" s="52" t="s">
        <v>612</v>
      </c>
      <c r="D136" s="53" t="s">
        <v>613</v>
      </c>
      <c r="E136" s="53" t="s">
        <v>614</v>
      </c>
      <c r="F136" s="168" t="s">
        <v>612</v>
      </c>
      <c r="G136" s="53" t="s">
        <v>615</v>
      </c>
    </row>
    <row r="137" spans="1:7" ht="17.399999999999999" x14ac:dyDescent="0.3">
      <c r="A137" s="20"/>
      <c r="B137" s="51" t="s">
        <v>101</v>
      </c>
      <c r="C137" s="52" t="s">
        <v>612</v>
      </c>
      <c r="D137" s="53" t="s">
        <v>616</v>
      </c>
      <c r="E137" s="53" t="s">
        <v>617</v>
      </c>
      <c r="F137" s="168" t="s">
        <v>612</v>
      </c>
      <c r="G137" s="53" t="s">
        <v>618</v>
      </c>
    </row>
    <row r="138" spans="1:7" ht="17.399999999999999" x14ac:dyDescent="0.3">
      <c r="A138" s="20"/>
      <c r="B138" s="51" t="s">
        <v>619</v>
      </c>
      <c r="C138" s="52" t="s">
        <v>612</v>
      </c>
      <c r="D138" s="53" t="s">
        <v>620</v>
      </c>
      <c r="E138" s="53" t="s">
        <v>621</v>
      </c>
      <c r="F138" s="168" t="s">
        <v>612</v>
      </c>
      <c r="G138" s="53" t="s">
        <v>622</v>
      </c>
    </row>
    <row r="139" spans="1:7" ht="17.399999999999999" x14ac:dyDescent="0.3">
      <c r="A139" s="20"/>
      <c r="B139" s="51" t="s">
        <v>623</v>
      </c>
      <c r="C139" s="52" t="s">
        <v>612</v>
      </c>
      <c r="D139" s="53" t="s">
        <v>624</v>
      </c>
      <c r="E139" s="53" t="s">
        <v>625</v>
      </c>
      <c r="F139" s="168" t="s">
        <v>612</v>
      </c>
      <c r="G139" s="53" t="s">
        <v>626</v>
      </c>
    </row>
    <row r="140" spans="1:7" ht="17.399999999999999" x14ac:dyDescent="0.3">
      <c r="A140" s="20"/>
      <c r="B140" s="51" t="s">
        <v>627</v>
      </c>
      <c r="C140" s="52" t="s">
        <v>612</v>
      </c>
      <c r="D140" s="53" t="s">
        <v>628</v>
      </c>
      <c r="E140" s="53" t="s">
        <v>629</v>
      </c>
      <c r="F140" s="168" t="s">
        <v>612</v>
      </c>
      <c r="G140" s="53" t="s">
        <v>630</v>
      </c>
    </row>
    <row r="141" spans="1:7" ht="17.399999999999999" x14ac:dyDescent="0.3">
      <c r="A141" s="20"/>
      <c r="B141" s="51" t="s">
        <v>631</v>
      </c>
      <c r="C141" s="52" t="s">
        <v>612</v>
      </c>
      <c r="D141" s="53" t="s">
        <v>632</v>
      </c>
      <c r="E141" s="53" t="s">
        <v>633</v>
      </c>
      <c r="F141" s="168" t="s">
        <v>612</v>
      </c>
      <c r="G141" s="53" t="s">
        <v>634</v>
      </c>
    </row>
    <row r="142" spans="1:7" ht="34.799999999999997" x14ac:dyDescent="0.3">
      <c r="A142" s="20"/>
      <c r="B142" s="51" t="s">
        <v>635</v>
      </c>
      <c r="C142" s="52" t="s">
        <v>612</v>
      </c>
      <c r="D142" s="53" t="s">
        <v>636</v>
      </c>
      <c r="E142" s="53" t="s">
        <v>637</v>
      </c>
      <c r="F142" s="168" t="s">
        <v>612</v>
      </c>
      <c r="G142" s="53" t="s">
        <v>638</v>
      </c>
    </row>
    <row r="143" spans="1:7" ht="17.399999999999999" x14ac:dyDescent="0.3">
      <c r="A143" s="20"/>
      <c r="B143" s="51" t="s">
        <v>639</v>
      </c>
      <c r="C143" s="52" t="s">
        <v>612</v>
      </c>
      <c r="D143" s="53" t="s">
        <v>640</v>
      </c>
      <c r="E143" s="53" t="s">
        <v>641</v>
      </c>
      <c r="F143" s="168" t="s">
        <v>612</v>
      </c>
      <c r="G143" s="53" t="s">
        <v>642</v>
      </c>
    </row>
    <row r="144" spans="1:7" ht="17.399999999999999" x14ac:dyDescent="0.3">
      <c r="A144" s="20"/>
      <c r="B144" s="51" t="s">
        <v>643</v>
      </c>
      <c r="C144" s="52" t="s">
        <v>612</v>
      </c>
      <c r="D144" s="53" t="s">
        <v>644</v>
      </c>
      <c r="E144" s="53" t="s">
        <v>645</v>
      </c>
      <c r="F144" s="168" t="s">
        <v>612</v>
      </c>
      <c r="G144" s="53" t="s">
        <v>646</v>
      </c>
    </row>
    <row r="145" spans="1:7" ht="17.399999999999999" x14ac:dyDescent="0.3">
      <c r="A145" s="20"/>
      <c r="B145" s="51" t="s">
        <v>647</v>
      </c>
      <c r="C145" s="52" t="s">
        <v>612</v>
      </c>
      <c r="D145" s="53" t="s">
        <v>648</v>
      </c>
      <c r="E145" s="53" t="s">
        <v>649</v>
      </c>
      <c r="F145" s="168" t="s">
        <v>612</v>
      </c>
      <c r="G145" s="53" t="s">
        <v>650</v>
      </c>
    </row>
    <row r="146" spans="1:7" ht="17.399999999999999" x14ac:dyDescent="0.3">
      <c r="A146" s="20"/>
      <c r="B146" s="51" t="s">
        <v>651</v>
      </c>
      <c r="C146" s="52" t="s">
        <v>612</v>
      </c>
      <c r="D146" s="53" t="s">
        <v>652</v>
      </c>
      <c r="E146" s="53" t="s">
        <v>653</v>
      </c>
      <c r="F146" s="168" t="s">
        <v>612</v>
      </c>
      <c r="G146" s="53" t="s">
        <v>654</v>
      </c>
    </row>
    <row r="147" spans="1:7" ht="18" x14ac:dyDescent="0.35">
      <c r="A147" s="20"/>
      <c r="B147" s="46" t="s">
        <v>655</v>
      </c>
      <c r="C147" s="54">
        <v>2</v>
      </c>
      <c r="D147" s="49"/>
      <c r="E147" s="49"/>
      <c r="F147" s="166"/>
      <c r="G147" s="49"/>
    </row>
    <row r="148" spans="1:7" ht="18" x14ac:dyDescent="0.35">
      <c r="A148" s="20"/>
      <c r="B148" s="46" t="s">
        <v>656</v>
      </c>
      <c r="C148" s="49"/>
      <c r="D148" s="49"/>
      <c r="E148" s="49"/>
      <c r="F148" s="166"/>
      <c r="G148" s="49"/>
    </row>
    <row r="149" spans="1:7" ht="18" x14ac:dyDescent="0.35">
      <c r="A149" s="20"/>
      <c r="B149" s="46"/>
      <c r="C149" s="49"/>
      <c r="D149" s="49"/>
      <c r="E149" s="49"/>
      <c r="F149" s="166"/>
      <c r="G149" s="49"/>
    </row>
    <row r="150" spans="1:7" ht="17.399999999999999" x14ac:dyDescent="0.3">
      <c r="A150" s="20"/>
      <c r="B150" s="46" t="s">
        <v>657</v>
      </c>
      <c r="C150" s="233" t="s">
        <v>658</v>
      </c>
      <c r="D150" s="233"/>
      <c r="E150" s="233"/>
      <c r="F150" s="233"/>
      <c r="G150" s="233"/>
    </row>
    <row r="151" spans="1:7" x14ac:dyDescent="0.3">
      <c r="A151" s="20"/>
      <c r="B151" s="40"/>
      <c r="C151" s="40"/>
      <c r="D151" s="40"/>
      <c r="E151" s="40"/>
    </row>
    <row r="152" spans="1:7" x14ac:dyDescent="0.3">
      <c r="A152" s="20"/>
      <c r="B152" s="21"/>
      <c r="D152" s="20"/>
    </row>
    <row r="153" spans="1:7" x14ac:dyDescent="0.3">
      <c r="A153" s="20"/>
      <c r="B153" s="21"/>
      <c r="D153" s="20"/>
    </row>
    <row r="154" spans="1:7" x14ac:dyDescent="0.3">
      <c r="A154" s="20"/>
      <c r="B154" s="21"/>
      <c r="D154" s="20"/>
    </row>
    <row r="155" spans="1:7" x14ac:dyDescent="0.3">
      <c r="A155" s="20"/>
      <c r="B155" s="21"/>
      <c r="D155" s="20"/>
    </row>
    <row r="156" spans="1:7" x14ac:dyDescent="0.3">
      <c r="A156" s="20"/>
      <c r="B156" s="21"/>
      <c r="D156" s="20"/>
    </row>
    <row r="157" spans="1:7" x14ac:dyDescent="0.3">
      <c r="A157" s="20"/>
      <c r="B157" s="21"/>
      <c r="C157" s="55"/>
      <c r="D157" s="20"/>
    </row>
    <row r="158" spans="1:7" x14ac:dyDescent="0.3">
      <c r="A158" s="20"/>
      <c r="B158" s="21"/>
      <c r="C158" s="55"/>
      <c r="D158" s="20"/>
    </row>
    <row r="159" spans="1:7" x14ac:dyDescent="0.3">
      <c r="A159" s="20"/>
      <c r="B159" s="21"/>
      <c r="C159" s="55"/>
      <c r="D159" s="20"/>
    </row>
    <row r="160" spans="1:7" x14ac:dyDescent="0.3">
      <c r="A160" s="20"/>
      <c r="B160" s="21"/>
      <c r="C160" s="55"/>
      <c r="D160" s="20"/>
    </row>
    <row r="161" spans="1:7" x14ac:dyDescent="0.3">
      <c r="A161" s="20"/>
      <c r="B161" s="21"/>
      <c r="D161" s="20"/>
    </row>
    <row r="162" spans="1:7" x14ac:dyDescent="0.3">
      <c r="A162" s="20"/>
      <c r="B162" s="21"/>
      <c r="D162" s="20"/>
    </row>
    <row r="163" spans="1:7" x14ac:dyDescent="0.3">
      <c r="A163" s="20"/>
      <c r="B163" s="21"/>
      <c r="D163" s="20"/>
    </row>
    <row r="164" spans="1:7" x14ac:dyDescent="0.3">
      <c r="A164" s="20"/>
      <c r="B164" s="21"/>
      <c r="D164" s="20"/>
    </row>
    <row r="165" spans="1:7" x14ac:dyDescent="0.3">
      <c r="A165" s="20"/>
      <c r="B165" s="21"/>
      <c r="D165" s="20"/>
    </row>
    <row r="166" spans="1:7" ht="24.6" x14ac:dyDescent="0.3">
      <c r="A166" s="20"/>
      <c r="B166" s="234" t="s">
        <v>659</v>
      </c>
      <c r="C166" s="234"/>
      <c r="D166" s="234"/>
      <c r="E166" s="234"/>
      <c r="F166" s="234"/>
      <c r="G166" s="234"/>
    </row>
    <row r="167" spans="1:7" x14ac:dyDescent="0.3">
      <c r="A167" s="20"/>
      <c r="B167" s="21"/>
      <c r="D167" s="20"/>
    </row>
    <row r="168" spans="1:7" ht="21.6" x14ac:dyDescent="0.3">
      <c r="A168" s="20"/>
      <c r="B168" s="21"/>
      <c r="C168" s="56"/>
      <c r="D168" s="56"/>
      <c r="E168" s="56"/>
      <c r="F168" s="169"/>
      <c r="G168" s="56"/>
    </row>
    <row r="169" spans="1:7" x14ac:dyDescent="0.3">
      <c r="A169" s="20"/>
      <c r="B169" s="21"/>
      <c r="C169" s="57"/>
      <c r="D169" s="20"/>
      <c r="E169" s="20"/>
    </row>
    <row r="170" spans="1:7" x14ac:dyDescent="0.3">
      <c r="A170" s="20"/>
      <c r="B170" s="21"/>
      <c r="C170" s="57"/>
      <c r="D170" s="20"/>
      <c r="E170" s="20"/>
    </row>
    <row r="171" spans="1:7" x14ac:dyDescent="0.3">
      <c r="A171" s="20"/>
      <c r="B171" s="21"/>
      <c r="C171" s="55"/>
      <c r="D171" s="20"/>
      <c r="E171" s="20"/>
    </row>
    <row r="172" spans="1:7" x14ac:dyDescent="0.3">
      <c r="A172" s="20"/>
      <c r="B172" s="21"/>
      <c r="C172" s="55"/>
      <c r="D172" s="20"/>
      <c r="E172" s="20"/>
    </row>
    <row r="173" spans="1:7" x14ac:dyDescent="0.3">
      <c r="A173" s="20"/>
      <c r="B173" s="55"/>
      <c r="C173" s="55"/>
      <c r="D173" s="20"/>
      <c r="E173" s="20"/>
    </row>
    <row r="174" spans="1:7" x14ac:dyDescent="0.3">
      <c r="A174" s="20"/>
      <c r="B174" s="55"/>
      <c r="C174" s="55"/>
      <c r="D174" s="20"/>
      <c r="E174" s="20"/>
    </row>
    <row r="175" spans="1:7" x14ac:dyDescent="0.3">
      <c r="A175" s="20"/>
      <c r="B175" s="55"/>
      <c r="C175" s="55"/>
      <c r="D175" s="20"/>
      <c r="E175" s="20"/>
    </row>
    <row r="176" spans="1:7" x14ac:dyDescent="0.3">
      <c r="A176" s="20"/>
      <c r="B176" s="55"/>
      <c r="C176" s="55"/>
      <c r="D176" s="20"/>
      <c r="E176" s="20"/>
    </row>
    <row r="177" spans="1:7" ht="35.4" x14ac:dyDescent="0.3">
      <c r="A177" s="20"/>
      <c r="B177" s="232" t="s">
        <v>660</v>
      </c>
      <c r="C177" s="232"/>
      <c r="D177" s="232"/>
      <c r="E177" s="232"/>
      <c r="F177" s="232"/>
      <c r="G177" s="232"/>
    </row>
    <row r="178" spans="1:7" x14ac:dyDescent="0.3">
      <c r="A178" s="20"/>
      <c r="B178" s="55"/>
      <c r="C178" s="55"/>
      <c r="D178" s="20"/>
      <c r="E178" s="20"/>
    </row>
    <row r="179" spans="1:7" x14ac:dyDescent="0.3">
      <c r="A179" s="20"/>
      <c r="B179" s="55"/>
      <c r="C179" s="55"/>
      <c r="D179" s="20"/>
      <c r="E179" s="20"/>
    </row>
    <row r="180" spans="1:7" x14ac:dyDescent="0.3">
      <c r="A180" s="20"/>
      <c r="B180" s="55"/>
      <c r="C180" s="55"/>
      <c r="D180" s="20"/>
      <c r="E180" s="20"/>
    </row>
    <row r="181" spans="1:7" x14ac:dyDescent="0.3">
      <c r="A181" s="20"/>
      <c r="B181" s="55"/>
      <c r="C181" s="55"/>
      <c r="D181" s="20"/>
      <c r="E181" s="20"/>
    </row>
    <row r="182" spans="1:7" x14ac:dyDescent="0.3">
      <c r="A182" s="20"/>
      <c r="B182" s="55"/>
      <c r="C182" s="55"/>
      <c r="D182" s="20"/>
      <c r="E182" s="20"/>
    </row>
    <row r="183" spans="1:7" x14ac:dyDescent="0.3">
      <c r="A183" s="20"/>
      <c r="B183" s="55"/>
      <c r="C183" s="55"/>
      <c r="D183" s="20"/>
      <c r="E183" s="20"/>
    </row>
    <row r="184" spans="1:7" x14ac:dyDescent="0.3">
      <c r="A184" s="20"/>
      <c r="B184" s="55"/>
      <c r="C184" s="55"/>
      <c r="D184" s="20"/>
      <c r="E184" s="20"/>
    </row>
    <row r="185" spans="1:7" s="62" customFormat="1" ht="21" x14ac:dyDescent="0.4">
      <c r="A185" s="58"/>
      <c r="B185" s="59" t="s">
        <v>661</v>
      </c>
      <c r="C185" s="60" t="s">
        <v>662</v>
      </c>
      <c r="D185" s="60" t="s">
        <v>663</v>
      </c>
      <c r="E185" s="61" t="s">
        <v>664</v>
      </c>
      <c r="F185" s="170" t="s">
        <v>665</v>
      </c>
    </row>
    <row r="186" spans="1:7" ht="18" x14ac:dyDescent="0.35">
      <c r="A186" s="20"/>
      <c r="B186" s="63"/>
      <c r="C186" s="64"/>
      <c r="D186" s="65"/>
      <c r="E186" s="66"/>
      <c r="F186" s="159"/>
    </row>
    <row r="187" spans="1:7" ht="52.2" x14ac:dyDescent="0.35">
      <c r="A187" s="20"/>
      <c r="B187" s="67" t="s">
        <v>666</v>
      </c>
      <c r="C187" s="64"/>
      <c r="D187" s="65"/>
      <c r="E187" s="66"/>
      <c r="F187" s="159"/>
    </row>
    <row r="188" spans="1:7" ht="18" x14ac:dyDescent="0.35">
      <c r="A188" s="20"/>
      <c r="B188" s="68"/>
      <c r="C188" s="64"/>
      <c r="D188" s="65"/>
      <c r="E188" s="66"/>
      <c r="F188" s="159"/>
    </row>
    <row r="189" spans="1:7" ht="52.2" x14ac:dyDescent="0.35">
      <c r="A189" s="20"/>
      <c r="B189" s="67" t="s">
        <v>667</v>
      </c>
      <c r="C189" s="64"/>
      <c r="D189" s="65"/>
      <c r="E189" s="66"/>
      <c r="F189" s="159"/>
    </row>
    <row r="190" spans="1:7" ht="18" x14ac:dyDescent="0.35">
      <c r="A190" s="20"/>
      <c r="B190" s="63"/>
      <c r="C190" s="64"/>
      <c r="D190" s="65"/>
      <c r="E190" s="66"/>
      <c r="F190" s="159"/>
    </row>
    <row r="191" spans="1:7" ht="34.799999999999997" x14ac:dyDescent="0.35">
      <c r="A191" s="20"/>
      <c r="B191" s="67" t="s">
        <v>668</v>
      </c>
      <c r="C191" s="64"/>
      <c r="D191" s="65"/>
      <c r="E191" s="66"/>
      <c r="F191" s="159"/>
    </row>
    <row r="192" spans="1:7" ht="18" x14ac:dyDescent="0.35">
      <c r="A192" s="20"/>
      <c r="B192" s="63"/>
      <c r="C192" s="64"/>
      <c r="D192" s="65"/>
      <c r="E192" s="66"/>
      <c r="F192" s="159"/>
    </row>
    <row r="193" spans="1:7" ht="34.799999999999997" x14ac:dyDescent="0.35">
      <c r="A193" s="20"/>
      <c r="B193" s="67" t="s">
        <v>669</v>
      </c>
      <c r="C193" s="64"/>
      <c r="D193" s="65"/>
      <c r="E193" s="66"/>
      <c r="F193" s="159"/>
    </row>
    <row r="194" spans="1:7" ht="18" x14ac:dyDescent="0.35">
      <c r="A194" s="20"/>
      <c r="B194" s="67"/>
      <c r="C194" s="64"/>
      <c r="D194" s="65"/>
      <c r="E194" s="66"/>
      <c r="F194" s="159"/>
    </row>
    <row r="195" spans="1:7" ht="69.599999999999994" x14ac:dyDescent="0.35">
      <c r="A195" s="20"/>
      <c r="B195" s="67" t="s">
        <v>670</v>
      </c>
      <c r="C195" s="64"/>
      <c r="D195" s="65"/>
      <c r="E195" s="66"/>
      <c r="F195" s="159"/>
    </row>
    <row r="196" spans="1:7" ht="18" x14ac:dyDescent="0.35">
      <c r="A196" s="20"/>
      <c r="B196" s="69" t="s">
        <v>671</v>
      </c>
      <c r="C196" s="64"/>
      <c r="D196" s="65"/>
      <c r="E196" s="66"/>
      <c r="F196" s="159"/>
    </row>
    <row r="197" spans="1:7" ht="34.799999999999997" x14ac:dyDescent="0.35">
      <c r="A197" s="20"/>
      <c r="B197" s="67" t="s">
        <v>672</v>
      </c>
      <c r="C197" s="64"/>
      <c r="D197" s="65"/>
      <c r="E197" s="66"/>
      <c r="F197" s="159"/>
    </row>
    <row r="198" spans="1:7" ht="18" x14ac:dyDescent="0.35">
      <c r="A198" s="20"/>
      <c r="B198" s="63"/>
      <c r="C198" s="64"/>
      <c r="D198" s="65"/>
      <c r="E198" s="66"/>
      <c r="F198" s="159"/>
    </row>
    <row r="199" spans="1:7" ht="18" x14ac:dyDescent="0.35">
      <c r="A199" s="20"/>
      <c r="B199" s="63"/>
      <c r="C199" s="64"/>
      <c r="D199" s="65"/>
      <c r="E199" s="66"/>
      <c r="F199" s="159"/>
    </row>
    <row r="200" spans="1:7" ht="18" x14ac:dyDescent="0.35">
      <c r="A200" s="20"/>
      <c r="B200" s="70" t="s">
        <v>673</v>
      </c>
      <c r="C200" s="64"/>
      <c r="D200" s="65"/>
      <c r="E200" s="66"/>
      <c r="F200" s="159"/>
    </row>
    <row r="201" spans="1:7" ht="18" x14ac:dyDescent="0.35">
      <c r="A201" s="20"/>
      <c r="B201" s="68"/>
      <c r="C201" s="64"/>
      <c r="D201" s="65"/>
      <c r="E201" s="66"/>
      <c r="F201" s="159"/>
    </row>
    <row r="202" spans="1:7" ht="34.799999999999997" x14ac:dyDescent="0.35">
      <c r="A202" s="20"/>
      <c r="B202" s="67" t="s">
        <v>674</v>
      </c>
      <c r="C202" s="64"/>
      <c r="D202" s="65"/>
      <c r="E202" s="66"/>
      <c r="F202" s="159"/>
    </row>
    <row r="203" spans="1:7" ht="18" x14ac:dyDescent="0.35">
      <c r="A203" s="20"/>
      <c r="B203" s="67"/>
      <c r="C203" s="64"/>
      <c r="D203" s="65"/>
      <c r="E203" s="66"/>
      <c r="F203" s="159"/>
    </row>
    <row r="204" spans="1:7" ht="52.2" x14ac:dyDescent="0.35">
      <c r="A204" s="20"/>
      <c r="B204" s="67" t="s">
        <v>675</v>
      </c>
      <c r="C204" s="64"/>
      <c r="D204" s="65"/>
      <c r="E204" s="66"/>
      <c r="F204" s="171"/>
      <c r="G204" s="71"/>
    </row>
    <row r="205" spans="1:7" ht="18" x14ac:dyDescent="0.35">
      <c r="A205" s="20"/>
      <c r="B205" s="68"/>
      <c r="C205" s="64"/>
      <c r="D205" s="65"/>
      <c r="E205" s="66"/>
      <c r="F205" s="159"/>
    </row>
    <row r="206" spans="1:7" ht="52.2" x14ac:dyDescent="0.35">
      <c r="A206" s="20"/>
      <c r="B206" s="67" t="s">
        <v>676</v>
      </c>
      <c r="C206" s="64"/>
      <c r="D206" s="65"/>
      <c r="E206" s="66"/>
      <c r="F206" s="159"/>
    </row>
    <row r="207" spans="1:7" ht="18" x14ac:dyDescent="0.35">
      <c r="A207" s="20"/>
      <c r="B207" s="67"/>
      <c r="C207" s="64"/>
      <c r="D207" s="65"/>
      <c r="E207" s="66"/>
      <c r="F207" s="159"/>
    </row>
    <row r="208" spans="1:7" ht="18" x14ac:dyDescent="0.35">
      <c r="A208" s="20"/>
      <c r="B208" s="68"/>
      <c r="C208" s="64"/>
      <c r="D208" s="65"/>
      <c r="E208" s="66"/>
      <c r="F208" s="159"/>
    </row>
    <row r="209" spans="1:6" ht="18" x14ac:dyDescent="0.35">
      <c r="A209" s="20"/>
      <c r="B209" s="72" t="s">
        <v>677</v>
      </c>
      <c r="C209" s="64"/>
      <c r="D209" s="65"/>
      <c r="E209" s="66"/>
      <c r="F209" s="159"/>
    </row>
    <row r="210" spans="1:6" ht="18" x14ac:dyDescent="0.35">
      <c r="A210" s="20"/>
      <c r="B210" s="68"/>
      <c r="C210" s="64"/>
      <c r="D210" s="65"/>
      <c r="E210" s="66"/>
      <c r="F210" s="159"/>
    </row>
    <row r="211" spans="1:6" ht="52.2" x14ac:dyDescent="0.35">
      <c r="A211" s="20"/>
      <c r="B211" s="67" t="s">
        <v>678</v>
      </c>
      <c r="C211" s="64"/>
      <c r="D211" s="65"/>
      <c r="E211" s="66"/>
      <c r="F211" s="159"/>
    </row>
    <row r="212" spans="1:6" ht="18" x14ac:dyDescent="0.35">
      <c r="A212" s="20"/>
      <c r="B212" s="73"/>
      <c r="C212" s="64"/>
      <c r="D212" s="65"/>
      <c r="E212" s="66"/>
      <c r="F212" s="159"/>
    </row>
    <row r="213" spans="1:6" ht="18.600000000000001" thickBot="1" x14ac:dyDescent="0.4">
      <c r="A213" s="20"/>
      <c r="B213" s="74"/>
      <c r="C213" s="75"/>
      <c r="D213" s="76"/>
      <c r="E213" s="77"/>
      <c r="F213" s="172"/>
    </row>
    <row r="214" spans="1:6" ht="18.600000000000001" thickBot="1" x14ac:dyDescent="0.4">
      <c r="A214" s="20"/>
      <c r="B214" s="78" t="s">
        <v>679</v>
      </c>
      <c r="C214" s="79"/>
      <c r="D214" s="80"/>
      <c r="E214" s="81"/>
      <c r="F214" s="173">
        <f>SUM(F187:F213)</f>
        <v>0</v>
      </c>
    </row>
    <row r="215" spans="1:6" ht="18" x14ac:dyDescent="0.35">
      <c r="A215" s="20"/>
      <c r="B215" s="82"/>
      <c r="C215" s="83"/>
      <c r="D215" s="84"/>
      <c r="E215" s="85"/>
      <c r="F215" s="174"/>
    </row>
    <row r="216" spans="1:6" ht="18" x14ac:dyDescent="0.35">
      <c r="A216" s="20"/>
      <c r="B216" s="63"/>
      <c r="C216" s="86"/>
      <c r="D216" s="65"/>
      <c r="E216" s="87"/>
      <c r="F216" s="159"/>
    </row>
    <row r="217" spans="1:6" ht="18" x14ac:dyDescent="0.35">
      <c r="A217" s="20"/>
      <c r="B217" s="63"/>
      <c r="C217" s="64"/>
      <c r="D217" s="88"/>
      <c r="E217" s="89"/>
      <c r="F217" s="159"/>
    </row>
    <row r="218" spans="1:6" ht="18" x14ac:dyDescent="0.35">
      <c r="A218" s="20"/>
      <c r="B218" s="72" t="s">
        <v>680</v>
      </c>
      <c r="C218" s="64"/>
      <c r="D218" s="65"/>
      <c r="E218" s="66"/>
      <c r="F218" s="159"/>
    </row>
    <row r="219" spans="1:6" ht="18" x14ac:dyDescent="0.35">
      <c r="A219" s="20"/>
      <c r="B219" s="63"/>
      <c r="C219" s="64"/>
      <c r="D219" s="65"/>
      <c r="E219" s="66"/>
      <c r="F219" s="159"/>
    </row>
    <row r="220" spans="1:6" ht="18" x14ac:dyDescent="0.35">
      <c r="A220" s="20"/>
      <c r="B220" s="73" t="s">
        <v>681</v>
      </c>
      <c r="C220" s="86" t="s">
        <v>132</v>
      </c>
      <c r="D220" s="65"/>
      <c r="E220" s="66"/>
      <c r="F220" s="159"/>
    </row>
    <row r="221" spans="1:6" ht="18" x14ac:dyDescent="0.35">
      <c r="A221" s="20"/>
      <c r="B221" s="67"/>
      <c r="C221" s="64"/>
      <c r="D221" s="65"/>
      <c r="E221" s="66"/>
      <c r="F221" s="159"/>
    </row>
    <row r="222" spans="1:6" ht="18" x14ac:dyDescent="0.35">
      <c r="A222" s="20"/>
      <c r="B222" s="90" t="s">
        <v>682</v>
      </c>
      <c r="C222" s="86" t="s">
        <v>132</v>
      </c>
      <c r="D222" s="65"/>
      <c r="E222" s="66"/>
      <c r="F222" s="159"/>
    </row>
    <row r="223" spans="1:6" ht="18" x14ac:dyDescent="0.35">
      <c r="A223" s="20"/>
      <c r="B223" s="68"/>
      <c r="C223" s="64"/>
      <c r="D223" s="65"/>
      <c r="E223" s="66"/>
      <c r="F223" s="159"/>
    </row>
    <row r="224" spans="1:6" ht="18" x14ac:dyDescent="0.35">
      <c r="A224" s="20"/>
      <c r="B224" s="73" t="s">
        <v>683</v>
      </c>
      <c r="C224" s="86" t="s">
        <v>132</v>
      </c>
      <c r="D224" s="65"/>
      <c r="E224" s="66"/>
      <c r="F224" s="159"/>
    </row>
    <row r="225" spans="1:6" ht="18" x14ac:dyDescent="0.35">
      <c r="A225" s="20"/>
      <c r="B225" s="67"/>
      <c r="C225" s="64"/>
      <c r="D225" s="65"/>
      <c r="E225" s="66"/>
      <c r="F225" s="159"/>
    </row>
    <row r="226" spans="1:6" ht="18" x14ac:dyDescent="0.35">
      <c r="A226" s="20"/>
      <c r="B226" s="67" t="s">
        <v>684</v>
      </c>
      <c r="C226" s="86"/>
      <c r="D226" s="65"/>
      <c r="E226" s="66"/>
      <c r="F226" s="159"/>
    </row>
    <row r="227" spans="1:6" ht="18" x14ac:dyDescent="0.35">
      <c r="A227" s="20"/>
      <c r="B227" s="63"/>
      <c r="C227" s="64"/>
      <c r="D227" s="65"/>
      <c r="E227" s="66"/>
      <c r="F227" s="159"/>
    </row>
    <row r="228" spans="1:6" ht="69.599999999999994" x14ac:dyDescent="0.35">
      <c r="A228" s="20"/>
      <c r="B228" s="67" t="s">
        <v>685</v>
      </c>
      <c r="C228" s="86"/>
      <c r="D228" s="65"/>
      <c r="E228" s="66"/>
      <c r="F228" s="159"/>
    </row>
    <row r="229" spans="1:6" ht="18" x14ac:dyDescent="0.35">
      <c r="A229" s="20"/>
      <c r="B229" s="67"/>
      <c r="C229" s="64"/>
      <c r="D229" s="65"/>
      <c r="E229" s="66"/>
      <c r="F229" s="159"/>
    </row>
    <row r="230" spans="1:6" ht="18" x14ac:dyDescent="0.35">
      <c r="A230" s="20"/>
      <c r="B230" s="90" t="s">
        <v>686</v>
      </c>
      <c r="C230" s="86" t="s">
        <v>132</v>
      </c>
      <c r="D230" s="65"/>
      <c r="E230" s="66"/>
      <c r="F230" s="159"/>
    </row>
    <row r="231" spans="1:6" ht="18" x14ac:dyDescent="0.35">
      <c r="A231" s="20"/>
      <c r="B231" s="68"/>
      <c r="C231" s="64"/>
      <c r="D231" s="65"/>
      <c r="E231" s="66"/>
      <c r="F231" s="159"/>
    </row>
    <row r="232" spans="1:6" ht="18" x14ac:dyDescent="0.35">
      <c r="A232" s="20"/>
      <c r="B232" s="90" t="s">
        <v>687</v>
      </c>
      <c r="C232" s="86" t="s">
        <v>132</v>
      </c>
      <c r="D232" s="65"/>
      <c r="E232" s="66"/>
      <c r="F232" s="159"/>
    </row>
    <row r="233" spans="1:6" ht="18" x14ac:dyDescent="0.35">
      <c r="A233" s="20"/>
      <c r="B233" s="91" t="s">
        <v>688</v>
      </c>
      <c r="C233" s="91" t="s">
        <v>689</v>
      </c>
      <c r="D233" s="92">
        <v>10</v>
      </c>
      <c r="E233" s="93">
        <v>10000</v>
      </c>
      <c r="F233" s="175">
        <f>D233*E233</f>
        <v>100000</v>
      </c>
    </row>
    <row r="234" spans="1:6" ht="18" x14ac:dyDescent="0.35">
      <c r="A234" s="20"/>
      <c r="B234" s="91" t="s">
        <v>690</v>
      </c>
      <c r="C234" s="91" t="s">
        <v>691</v>
      </c>
      <c r="D234" s="92">
        <v>1</v>
      </c>
      <c r="E234" s="93">
        <v>60000</v>
      </c>
      <c r="F234" s="175">
        <f>D234*E234</f>
        <v>60000</v>
      </c>
    </row>
    <row r="235" spans="1:6" ht="18" x14ac:dyDescent="0.35">
      <c r="A235" s="20"/>
      <c r="B235" s="90"/>
      <c r="C235" s="86"/>
      <c r="D235" s="65"/>
      <c r="E235" s="66"/>
      <c r="F235" s="159"/>
    </row>
    <row r="236" spans="1:6" ht="34.799999999999997" x14ac:dyDescent="0.35">
      <c r="A236" s="20"/>
      <c r="B236" s="94" t="s">
        <v>692</v>
      </c>
      <c r="C236" s="86" t="s">
        <v>693</v>
      </c>
      <c r="D236" s="95">
        <v>10</v>
      </c>
      <c r="E236" s="66"/>
      <c r="F236" s="159">
        <f>E236*D236</f>
        <v>0</v>
      </c>
    </row>
    <row r="237" spans="1:6" ht="18" x14ac:dyDescent="0.35">
      <c r="A237" s="20"/>
      <c r="B237" s="68"/>
      <c r="C237" s="64"/>
      <c r="D237" s="65"/>
      <c r="E237" s="66"/>
      <c r="F237" s="159"/>
    </row>
    <row r="238" spans="1:6" ht="18" x14ac:dyDescent="0.35">
      <c r="A238" s="20"/>
      <c r="B238" s="90" t="s">
        <v>694</v>
      </c>
      <c r="C238" s="86" t="s">
        <v>132</v>
      </c>
      <c r="D238" s="65"/>
      <c r="E238" s="66"/>
      <c r="F238" s="159"/>
    </row>
    <row r="239" spans="1:6" ht="18" x14ac:dyDescent="0.35">
      <c r="A239" s="20"/>
      <c r="B239" s="68"/>
      <c r="C239" s="64"/>
      <c r="D239" s="65"/>
      <c r="E239" s="66"/>
      <c r="F239" s="159"/>
    </row>
    <row r="240" spans="1:6" ht="174" x14ac:dyDescent="0.3">
      <c r="A240" s="20"/>
      <c r="B240" s="96" t="s">
        <v>695</v>
      </c>
      <c r="C240" s="95" t="s">
        <v>696</v>
      </c>
      <c r="D240" s="95">
        <v>10</v>
      </c>
      <c r="E240" s="97"/>
      <c r="F240" s="176">
        <f>E240*D240</f>
        <v>0</v>
      </c>
    </row>
    <row r="241" spans="1:6" ht="18" x14ac:dyDescent="0.35">
      <c r="A241" s="20"/>
      <c r="B241" s="67"/>
      <c r="C241" s="64"/>
      <c r="D241" s="65"/>
      <c r="E241" s="66"/>
      <c r="F241" s="159"/>
    </row>
    <row r="242" spans="1:6" ht="34.799999999999997" x14ac:dyDescent="0.35">
      <c r="A242" s="20"/>
      <c r="B242" s="67" t="s">
        <v>697</v>
      </c>
      <c r="C242" s="86" t="s">
        <v>132</v>
      </c>
      <c r="D242" s="65"/>
      <c r="E242" s="66"/>
      <c r="F242" s="159"/>
    </row>
    <row r="243" spans="1:6" ht="18" x14ac:dyDescent="0.35">
      <c r="A243" s="20"/>
      <c r="B243" s="63"/>
      <c r="C243" s="64"/>
      <c r="D243" s="65"/>
      <c r="E243" s="66"/>
      <c r="F243" s="159"/>
    </row>
    <row r="244" spans="1:6" ht="18" x14ac:dyDescent="0.35">
      <c r="A244" s="20"/>
      <c r="B244" s="90" t="s">
        <v>698</v>
      </c>
      <c r="C244" s="86" t="s">
        <v>132</v>
      </c>
      <c r="D244" s="65"/>
      <c r="E244" s="66"/>
      <c r="F244" s="159"/>
    </row>
    <row r="245" spans="1:6" ht="18" x14ac:dyDescent="0.35">
      <c r="A245" s="20"/>
      <c r="B245" s="68"/>
      <c r="C245" s="64"/>
      <c r="D245" s="65"/>
      <c r="E245" s="66"/>
      <c r="F245" s="159"/>
    </row>
    <row r="246" spans="1:6" ht="18" x14ac:dyDescent="0.35">
      <c r="A246" s="20"/>
      <c r="B246" s="67" t="s">
        <v>699</v>
      </c>
      <c r="C246" s="86" t="s">
        <v>132</v>
      </c>
      <c r="D246" s="65"/>
      <c r="E246" s="66"/>
      <c r="F246" s="159"/>
    </row>
    <row r="247" spans="1:6" ht="18" x14ac:dyDescent="0.35">
      <c r="A247" s="20"/>
      <c r="B247" s="63"/>
      <c r="C247" s="64"/>
      <c r="D247" s="65"/>
      <c r="E247" s="66"/>
      <c r="F247" s="159"/>
    </row>
    <row r="248" spans="1:6" ht="18" x14ac:dyDescent="0.35">
      <c r="A248" s="20"/>
      <c r="B248" s="90" t="s">
        <v>700</v>
      </c>
      <c r="C248" s="86" t="s">
        <v>132</v>
      </c>
      <c r="D248" s="65"/>
      <c r="E248" s="66"/>
      <c r="F248" s="159"/>
    </row>
    <row r="249" spans="1:6" ht="18" x14ac:dyDescent="0.35">
      <c r="A249" s="20"/>
      <c r="B249" s="68"/>
      <c r="C249" s="64"/>
      <c r="D249" s="65"/>
      <c r="E249" s="66"/>
      <c r="F249" s="159"/>
    </row>
    <row r="250" spans="1:6" ht="18.600000000000001" thickBot="1" x14ac:dyDescent="0.4">
      <c r="A250" s="20"/>
      <c r="B250" s="98"/>
      <c r="C250" s="75"/>
      <c r="D250" s="76"/>
      <c r="E250" s="77"/>
      <c r="F250" s="172"/>
    </row>
    <row r="251" spans="1:6" ht="18.600000000000001" thickBot="1" x14ac:dyDescent="0.4">
      <c r="A251" s="20"/>
      <c r="B251" s="78" t="s">
        <v>701</v>
      </c>
      <c r="C251" s="79"/>
      <c r="D251" s="80"/>
      <c r="E251" s="81"/>
      <c r="F251" s="173">
        <f>SUM(F236:F240)</f>
        <v>0</v>
      </c>
    </row>
    <row r="252" spans="1:6" ht="18" x14ac:dyDescent="0.35">
      <c r="A252" s="20"/>
      <c r="B252" s="82"/>
      <c r="C252" s="83"/>
      <c r="D252" s="99"/>
      <c r="E252" s="85"/>
      <c r="F252" s="174"/>
    </row>
    <row r="253" spans="1:6" ht="18" x14ac:dyDescent="0.35">
      <c r="A253" s="20"/>
      <c r="B253" s="67"/>
      <c r="C253" s="64"/>
      <c r="D253" s="65"/>
      <c r="E253" s="66"/>
      <c r="F253" s="159"/>
    </row>
    <row r="254" spans="1:6" ht="18" x14ac:dyDescent="0.35">
      <c r="A254" s="20"/>
      <c r="B254" s="63"/>
      <c r="C254" s="64"/>
      <c r="D254" s="100"/>
      <c r="E254" s="89"/>
      <c r="F254" s="159"/>
    </row>
    <row r="255" spans="1:6" ht="18" x14ac:dyDescent="0.35">
      <c r="A255" s="20"/>
      <c r="B255" s="63"/>
      <c r="C255" s="64"/>
      <c r="D255" s="65"/>
      <c r="E255" s="66"/>
      <c r="F255" s="159"/>
    </row>
    <row r="256" spans="1:6" ht="18" x14ac:dyDescent="0.35">
      <c r="A256" s="20"/>
      <c r="B256" s="90" t="s">
        <v>702</v>
      </c>
      <c r="C256" s="86" t="s">
        <v>132</v>
      </c>
      <c r="D256" s="65"/>
      <c r="E256" s="66"/>
      <c r="F256" s="159"/>
    </row>
    <row r="257" spans="1:6" ht="18" x14ac:dyDescent="0.35">
      <c r="A257" s="20"/>
      <c r="B257" s="68"/>
      <c r="C257" s="64"/>
      <c r="D257" s="65"/>
      <c r="E257" s="66"/>
      <c r="F257" s="159"/>
    </row>
    <row r="258" spans="1:6" ht="18" x14ac:dyDescent="0.35">
      <c r="A258" s="20"/>
      <c r="B258" s="90" t="s">
        <v>703</v>
      </c>
      <c r="C258" s="86" t="s">
        <v>132</v>
      </c>
      <c r="D258" s="65"/>
      <c r="E258" s="66"/>
      <c r="F258" s="159"/>
    </row>
    <row r="259" spans="1:6" ht="18" x14ac:dyDescent="0.35">
      <c r="A259" s="20"/>
      <c r="B259" s="68"/>
      <c r="C259" s="64"/>
      <c r="D259" s="65"/>
      <c r="E259" s="66"/>
      <c r="F259" s="159"/>
    </row>
    <row r="260" spans="1:6" ht="87" x14ac:dyDescent="0.35">
      <c r="A260" s="20"/>
      <c r="B260" s="67" t="s">
        <v>704</v>
      </c>
      <c r="C260" s="64"/>
      <c r="D260" s="65"/>
      <c r="E260" s="66"/>
      <c r="F260" s="159"/>
    </row>
    <row r="261" spans="1:6" ht="18" x14ac:dyDescent="0.35">
      <c r="A261" s="20"/>
      <c r="B261" s="67"/>
      <c r="C261" s="64"/>
      <c r="D261" s="65"/>
      <c r="E261" s="66"/>
      <c r="F261" s="159"/>
    </row>
    <row r="262" spans="1:6" ht="18" x14ac:dyDescent="0.35">
      <c r="A262" s="20"/>
      <c r="B262" s="90" t="s">
        <v>705</v>
      </c>
      <c r="C262" s="86" t="s">
        <v>132</v>
      </c>
      <c r="D262" s="65"/>
      <c r="E262" s="66"/>
      <c r="F262" s="159"/>
    </row>
    <row r="263" spans="1:6" ht="18" x14ac:dyDescent="0.35">
      <c r="A263" s="20"/>
      <c r="B263" s="68"/>
      <c r="C263" s="64"/>
      <c r="D263" s="65"/>
      <c r="E263" s="66"/>
      <c r="F263" s="159"/>
    </row>
    <row r="264" spans="1:6" ht="18" x14ac:dyDescent="0.35">
      <c r="A264" s="20"/>
      <c r="B264" s="90" t="s">
        <v>706</v>
      </c>
      <c r="C264" s="86" t="s">
        <v>689</v>
      </c>
      <c r="D264" s="65">
        <v>10</v>
      </c>
      <c r="E264" s="66"/>
      <c r="F264" s="159">
        <f>D264*E264</f>
        <v>0</v>
      </c>
    </row>
    <row r="265" spans="1:6" ht="18" x14ac:dyDescent="0.35">
      <c r="A265" s="20"/>
      <c r="B265" s="68"/>
      <c r="C265" s="64"/>
      <c r="D265" s="65"/>
      <c r="E265" s="66"/>
      <c r="F265" s="159"/>
    </row>
    <row r="266" spans="1:6" ht="18" x14ac:dyDescent="0.35">
      <c r="A266" s="20"/>
      <c r="B266" s="90" t="s">
        <v>707</v>
      </c>
      <c r="C266" s="86" t="s">
        <v>132</v>
      </c>
      <c r="D266" s="65"/>
      <c r="E266" s="66"/>
      <c r="F266" s="159"/>
    </row>
    <row r="267" spans="1:6" ht="18" x14ac:dyDescent="0.35">
      <c r="A267" s="20"/>
      <c r="B267" s="68"/>
      <c r="C267" s="64"/>
      <c r="D267" s="65"/>
      <c r="E267" s="66"/>
      <c r="F267" s="159"/>
    </row>
    <row r="268" spans="1:6" ht="18" x14ac:dyDescent="0.35">
      <c r="A268" s="20"/>
      <c r="B268" s="90" t="s">
        <v>708</v>
      </c>
      <c r="C268" s="86" t="s">
        <v>132</v>
      </c>
      <c r="D268" s="65"/>
      <c r="E268" s="66"/>
      <c r="F268" s="159"/>
    </row>
    <row r="269" spans="1:6" ht="18" x14ac:dyDescent="0.35">
      <c r="A269" s="20"/>
      <c r="B269" s="90"/>
      <c r="C269" s="86"/>
      <c r="D269" s="65"/>
      <c r="E269" s="66"/>
      <c r="F269" s="159"/>
    </row>
    <row r="270" spans="1:6" ht="18" x14ac:dyDescent="0.35">
      <c r="A270" s="20"/>
      <c r="B270" s="90" t="s">
        <v>709</v>
      </c>
      <c r="C270" s="86"/>
      <c r="D270" s="65"/>
      <c r="E270" s="66"/>
      <c r="F270" s="159"/>
    </row>
    <row r="271" spans="1:6" ht="18" x14ac:dyDescent="0.35">
      <c r="A271" s="20"/>
      <c r="B271" s="90"/>
      <c r="C271" s="86"/>
      <c r="D271" s="65"/>
      <c r="E271" s="66"/>
      <c r="F271" s="159"/>
    </row>
    <row r="272" spans="1:6" ht="34.799999999999997" x14ac:dyDescent="0.35">
      <c r="A272" s="20"/>
      <c r="B272" s="101" t="s">
        <v>710</v>
      </c>
      <c r="C272" s="86" t="s">
        <v>691</v>
      </c>
      <c r="D272" s="65">
        <v>1</v>
      </c>
      <c r="E272" s="66"/>
      <c r="F272" s="159">
        <f>D272*E272</f>
        <v>0</v>
      </c>
    </row>
    <row r="273" spans="1:6" ht="18" x14ac:dyDescent="0.35">
      <c r="A273" s="20"/>
      <c r="B273" s="102" t="s">
        <v>711</v>
      </c>
      <c r="C273" s="86" t="s">
        <v>61</v>
      </c>
      <c r="D273" s="65">
        <v>6</v>
      </c>
      <c r="E273" s="66"/>
      <c r="F273" s="159">
        <f>D273*E273</f>
        <v>0</v>
      </c>
    </row>
    <row r="274" spans="1:6" ht="18" x14ac:dyDescent="0.35">
      <c r="A274" s="20"/>
      <c r="B274" s="102" t="s">
        <v>712</v>
      </c>
      <c r="C274" s="86" t="s">
        <v>689</v>
      </c>
      <c r="D274" s="65">
        <v>10</v>
      </c>
      <c r="E274" s="66"/>
      <c r="F274" s="159">
        <f>D274*E274</f>
        <v>0</v>
      </c>
    </row>
    <row r="275" spans="1:6" ht="18" x14ac:dyDescent="0.35">
      <c r="A275" s="20"/>
      <c r="B275" s="102"/>
      <c r="C275" s="86"/>
      <c r="D275" s="65"/>
      <c r="E275" s="66"/>
      <c r="F275" s="159"/>
    </row>
    <row r="276" spans="1:6" ht="52.5" customHeight="1" x14ac:dyDescent="0.3">
      <c r="A276" s="20"/>
      <c r="B276" s="96" t="s">
        <v>713</v>
      </c>
      <c r="C276" s="86" t="s">
        <v>691</v>
      </c>
      <c r="D276" s="95">
        <v>1</v>
      </c>
      <c r="E276" s="97"/>
      <c r="F276" s="176">
        <f>E276*D276</f>
        <v>0</v>
      </c>
    </row>
    <row r="277" spans="1:6" ht="18" x14ac:dyDescent="0.35">
      <c r="A277" s="20"/>
      <c r="B277" s="90"/>
      <c r="C277" s="86"/>
      <c r="D277" s="65"/>
      <c r="E277" s="66"/>
      <c r="F277" s="159"/>
    </row>
    <row r="278" spans="1:6" ht="57.6" customHeight="1" x14ac:dyDescent="0.3">
      <c r="A278" s="20"/>
      <c r="B278" s="96" t="s">
        <v>714</v>
      </c>
      <c r="C278" s="86" t="s">
        <v>693</v>
      </c>
      <c r="D278" s="95">
        <v>10</v>
      </c>
      <c r="E278" s="97"/>
      <c r="F278" s="176">
        <f>E278*D278</f>
        <v>0</v>
      </c>
    </row>
    <row r="279" spans="1:6" ht="18" x14ac:dyDescent="0.35">
      <c r="A279" s="20"/>
      <c r="B279" s="68"/>
      <c r="C279" s="64"/>
      <c r="D279" s="65"/>
      <c r="E279" s="66"/>
      <c r="F279" s="159"/>
    </row>
    <row r="280" spans="1:6" ht="18" x14ac:dyDescent="0.35">
      <c r="A280" s="20"/>
      <c r="B280" s="90" t="s">
        <v>715</v>
      </c>
      <c r="C280" s="86" t="s">
        <v>132</v>
      </c>
      <c r="D280" s="65"/>
      <c r="E280" s="66"/>
      <c r="F280" s="159"/>
    </row>
    <row r="281" spans="1:6" ht="18" x14ac:dyDescent="0.35">
      <c r="A281" s="20"/>
      <c r="B281" s="68"/>
      <c r="C281" s="64"/>
      <c r="D281" s="65"/>
      <c r="E281" s="66"/>
      <c r="F281" s="159"/>
    </row>
    <row r="282" spans="1:6" ht="156.6" x14ac:dyDescent="0.3">
      <c r="A282" s="20"/>
      <c r="B282" s="96" t="s">
        <v>716</v>
      </c>
      <c r="C282" s="95"/>
      <c r="D282" s="95"/>
      <c r="E282" s="97"/>
      <c r="F282" s="176"/>
    </row>
    <row r="283" spans="1:6" ht="18" x14ac:dyDescent="0.35">
      <c r="A283" s="20"/>
      <c r="B283" s="67"/>
      <c r="C283" s="64"/>
      <c r="D283" s="65"/>
      <c r="E283" s="66"/>
      <c r="F283" s="159"/>
    </row>
    <row r="284" spans="1:6" ht="34.799999999999997" x14ac:dyDescent="0.3">
      <c r="A284" s="20"/>
      <c r="B284" s="103" t="s">
        <v>717</v>
      </c>
      <c r="C284" s="104"/>
      <c r="D284" s="105"/>
      <c r="E284" s="106"/>
      <c r="F284" s="177"/>
    </row>
    <row r="285" spans="1:6" ht="18" x14ac:dyDescent="0.35">
      <c r="A285" s="20"/>
      <c r="B285" s="67"/>
      <c r="C285" s="86"/>
      <c r="D285" s="65"/>
      <c r="E285" s="66"/>
      <c r="F285" s="159"/>
    </row>
    <row r="286" spans="1:6" ht="18" x14ac:dyDescent="0.35">
      <c r="A286" s="20"/>
      <c r="B286" s="90" t="s">
        <v>718</v>
      </c>
      <c r="C286" s="88" t="s">
        <v>132</v>
      </c>
      <c r="D286" s="65"/>
      <c r="E286" s="66"/>
      <c r="F286" s="159"/>
    </row>
    <row r="287" spans="1:6" ht="18" x14ac:dyDescent="0.35">
      <c r="A287" s="20"/>
      <c r="B287" s="90"/>
      <c r="C287" s="88"/>
      <c r="D287" s="65"/>
      <c r="E287" s="66"/>
      <c r="F287" s="159"/>
    </row>
    <row r="288" spans="1:6" ht="52.2" x14ac:dyDescent="0.35">
      <c r="A288" s="20"/>
      <c r="B288" s="67" t="s">
        <v>719</v>
      </c>
      <c r="C288" s="88"/>
      <c r="D288" s="65"/>
      <c r="E288" s="66"/>
      <c r="F288" s="159"/>
    </row>
    <row r="289" spans="1:6" ht="18.600000000000001" thickBot="1" x14ac:dyDescent="0.4">
      <c r="A289" s="20"/>
      <c r="B289" s="98"/>
      <c r="C289" s="75"/>
      <c r="D289" s="76"/>
      <c r="E289" s="77"/>
      <c r="F289" s="172"/>
    </row>
    <row r="290" spans="1:6" ht="18.600000000000001" thickBot="1" x14ac:dyDescent="0.4">
      <c r="A290" s="20"/>
      <c r="B290" s="107" t="s">
        <v>720</v>
      </c>
      <c r="C290" s="79"/>
      <c r="D290" s="80"/>
      <c r="E290" s="81"/>
      <c r="F290" s="173">
        <f>SUM(F276:F288)</f>
        <v>0</v>
      </c>
    </row>
    <row r="291" spans="1:6" ht="18" x14ac:dyDescent="0.35">
      <c r="A291" s="20"/>
      <c r="B291" s="108"/>
      <c r="C291" s="109"/>
      <c r="D291" s="99"/>
      <c r="E291" s="85"/>
      <c r="F291" s="174"/>
    </row>
    <row r="292" spans="1:6" ht="18" x14ac:dyDescent="0.35">
      <c r="A292" s="20"/>
      <c r="B292" s="63"/>
      <c r="C292" s="64"/>
      <c r="D292" s="65"/>
      <c r="E292" s="66"/>
      <c r="F292" s="159"/>
    </row>
    <row r="293" spans="1:6" ht="18" x14ac:dyDescent="0.35">
      <c r="A293" s="20"/>
      <c r="B293" s="63"/>
      <c r="C293" s="64"/>
      <c r="D293" s="100"/>
      <c r="E293" s="89"/>
      <c r="F293" s="159"/>
    </row>
    <row r="294" spans="1:6" ht="18" x14ac:dyDescent="0.35">
      <c r="A294" s="20"/>
      <c r="B294" s="63"/>
      <c r="C294" s="64"/>
      <c r="D294" s="100"/>
      <c r="E294" s="66"/>
      <c r="F294" s="159"/>
    </row>
    <row r="295" spans="1:6" ht="18" x14ac:dyDescent="0.35">
      <c r="A295" s="20"/>
      <c r="B295" s="90" t="s">
        <v>721</v>
      </c>
      <c r="C295" s="88" t="s">
        <v>132</v>
      </c>
      <c r="D295" s="65"/>
      <c r="E295" s="66"/>
      <c r="F295" s="159"/>
    </row>
    <row r="296" spans="1:6" ht="18" x14ac:dyDescent="0.35">
      <c r="A296" s="20"/>
      <c r="B296" s="68"/>
      <c r="C296" s="64"/>
      <c r="D296" s="65"/>
      <c r="E296" s="66"/>
      <c r="F296" s="159"/>
    </row>
    <row r="297" spans="1:6" ht="137.4" customHeight="1" x14ac:dyDescent="0.35">
      <c r="A297" s="20"/>
      <c r="B297" s="67" t="s">
        <v>722</v>
      </c>
      <c r="C297" s="64"/>
      <c r="D297" s="65"/>
      <c r="E297" s="66"/>
      <c r="F297" s="159"/>
    </row>
    <row r="298" spans="1:6" ht="18" x14ac:dyDescent="0.35">
      <c r="A298" s="20"/>
      <c r="B298" s="67"/>
      <c r="C298" s="64"/>
      <c r="D298" s="65"/>
      <c r="E298" s="66"/>
      <c r="F298" s="159"/>
    </row>
    <row r="299" spans="1:6" ht="52.2" x14ac:dyDescent="0.35">
      <c r="A299" s="20"/>
      <c r="B299" s="67" t="s">
        <v>723</v>
      </c>
      <c r="C299" s="88"/>
      <c r="D299" s="65"/>
      <c r="E299" s="66"/>
      <c r="F299" s="159"/>
    </row>
    <row r="300" spans="1:6" ht="18" x14ac:dyDescent="0.35">
      <c r="A300" s="20"/>
      <c r="B300" s="67"/>
      <c r="C300" s="88"/>
      <c r="D300" s="65"/>
      <c r="E300" s="66"/>
      <c r="F300" s="159"/>
    </row>
    <row r="301" spans="1:6" ht="18" x14ac:dyDescent="0.35">
      <c r="A301" s="20"/>
      <c r="B301" s="67"/>
      <c r="C301" s="64"/>
      <c r="D301" s="65"/>
      <c r="E301" s="66"/>
      <c r="F301" s="159"/>
    </row>
    <row r="302" spans="1:6" ht="18" x14ac:dyDescent="0.35">
      <c r="A302" s="20"/>
      <c r="B302" s="90" t="s">
        <v>724</v>
      </c>
      <c r="C302" s="88" t="s">
        <v>132</v>
      </c>
      <c r="D302" s="65"/>
      <c r="E302" s="66"/>
      <c r="F302" s="159"/>
    </row>
    <row r="303" spans="1:6" ht="18" x14ac:dyDescent="0.35">
      <c r="A303" s="20"/>
      <c r="B303" s="68"/>
      <c r="C303" s="64"/>
      <c r="D303" s="65"/>
      <c r="E303" s="66"/>
      <c r="F303" s="159"/>
    </row>
    <row r="304" spans="1:6" ht="34.799999999999997" x14ac:dyDescent="0.35">
      <c r="A304" s="20"/>
      <c r="B304" s="67" t="s">
        <v>725</v>
      </c>
      <c r="C304" s="64"/>
      <c r="D304" s="65"/>
      <c r="E304" s="66"/>
      <c r="F304" s="159"/>
    </row>
    <row r="305" spans="1:6" ht="18" x14ac:dyDescent="0.35">
      <c r="A305" s="20"/>
      <c r="B305" s="68"/>
      <c r="C305" s="64"/>
      <c r="D305" s="65"/>
      <c r="E305" s="66"/>
      <c r="F305" s="159"/>
    </row>
    <row r="306" spans="1:6" ht="18" x14ac:dyDescent="0.35">
      <c r="A306" s="20"/>
      <c r="B306" s="90" t="s">
        <v>726</v>
      </c>
      <c r="C306" s="88" t="s">
        <v>132</v>
      </c>
      <c r="D306" s="65"/>
      <c r="E306" s="66"/>
      <c r="F306" s="159"/>
    </row>
    <row r="307" spans="1:6" ht="18" x14ac:dyDescent="0.35">
      <c r="A307" s="20"/>
      <c r="B307" s="68"/>
      <c r="C307" s="64"/>
      <c r="D307" s="65"/>
      <c r="E307" s="66"/>
      <c r="F307" s="159"/>
    </row>
    <row r="308" spans="1:6" ht="69.599999999999994" x14ac:dyDescent="0.35">
      <c r="A308" s="20"/>
      <c r="B308" s="67" t="s">
        <v>727</v>
      </c>
      <c r="C308" s="64"/>
      <c r="D308" s="65"/>
      <c r="E308" s="66"/>
      <c r="F308" s="159"/>
    </row>
    <row r="309" spans="1:6" ht="18" x14ac:dyDescent="0.35">
      <c r="A309" s="20"/>
      <c r="B309" s="63"/>
      <c r="C309" s="64"/>
      <c r="D309" s="65"/>
      <c r="E309" s="66"/>
      <c r="F309" s="159"/>
    </row>
    <row r="310" spans="1:6" ht="18" x14ac:dyDescent="0.35">
      <c r="A310" s="20"/>
      <c r="B310" s="90" t="s">
        <v>728</v>
      </c>
      <c r="C310" s="88" t="s">
        <v>132</v>
      </c>
      <c r="D310" s="65"/>
      <c r="E310" s="66"/>
      <c r="F310" s="159"/>
    </row>
    <row r="311" spans="1:6" ht="18" x14ac:dyDescent="0.35">
      <c r="A311" s="20"/>
      <c r="B311" s="90"/>
      <c r="C311" s="88"/>
      <c r="D311" s="65"/>
      <c r="E311" s="66"/>
      <c r="F311" s="159"/>
    </row>
    <row r="312" spans="1:6" ht="34.799999999999997" x14ac:dyDescent="0.3">
      <c r="A312" s="20"/>
      <c r="B312" s="103" t="s">
        <v>729</v>
      </c>
      <c r="C312" s="110"/>
      <c r="D312" s="105"/>
      <c r="E312" s="106"/>
      <c r="F312" s="177"/>
    </row>
    <row r="313" spans="1:6" ht="18" x14ac:dyDescent="0.35">
      <c r="A313" s="20"/>
      <c r="B313" s="90"/>
      <c r="C313" s="88"/>
      <c r="D313" s="65"/>
      <c r="E313" s="66"/>
      <c r="F313" s="159"/>
    </row>
    <row r="314" spans="1:6" ht="52.2" x14ac:dyDescent="0.35">
      <c r="A314" s="20"/>
      <c r="B314" s="67" t="s">
        <v>730</v>
      </c>
      <c r="C314" s="64"/>
      <c r="D314" s="65"/>
      <c r="E314" s="66"/>
      <c r="F314" s="159"/>
    </row>
    <row r="315" spans="1:6" ht="18" x14ac:dyDescent="0.35">
      <c r="A315" s="20"/>
      <c r="B315" s="67"/>
      <c r="C315" s="64"/>
      <c r="D315" s="65"/>
      <c r="E315" s="66"/>
      <c r="F315" s="159"/>
    </row>
    <row r="316" spans="1:6" ht="18" x14ac:dyDescent="0.35">
      <c r="A316" s="20"/>
      <c r="B316" s="67" t="s">
        <v>731</v>
      </c>
      <c r="C316" s="64"/>
      <c r="D316" s="65"/>
      <c r="E316" s="66"/>
      <c r="F316" s="159"/>
    </row>
    <row r="317" spans="1:6" ht="39" customHeight="1" x14ac:dyDescent="0.35">
      <c r="A317" s="20"/>
      <c r="B317" s="67" t="s">
        <v>732</v>
      </c>
      <c r="C317" s="64"/>
      <c r="D317" s="65"/>
      <c r="E317" s="66"/>
      <c r="F317" s="159"/>
    </row>
    <row r="318" spans="1:6" ht="18" x14ac:dyDescent="0.35">
      <c r="A318" s="20"/>
      <c r="B318" s="63"/>
      <c r="C318" s="86"/>
      <c r="D318" s="65"/>
      <c r="E318" s="66"/>
      <c r="F318" s="159"/>
    </row>
    <row r="319" spans="1:6" ht="52.2" x14ac:dyDescent="0.35">
      <c r="A319" s="20"/>
      <c r="B319" s="67" t="s">
        <v>733</v>
      </c>
      <c r="C319" s="64"/>
      <c r="D319" s="65"/>
      <c r="E319" s="66"/>
      <c r="F319" s="159"/>
    </row>
    <row r="320" spans="1:6" ht="18" x14ac:dyDescent="0.35">
      <c r="A320" s="20"/>
      <c r="B320" s="68"/>
      <c r="C320" s="64"/>
      <c r="D320" s="65"/>
      <c r="E320" s="66"/>
      <c r="F320" s="159"/>
    </row>
    <row r="321" spans="1:6" ht="121.8" x14ac:dyDescent="0.35">
      <c r="A321" s="20"/>
      <c r="B321" s="67" t="s">
        <v>734</v>
      </c>
      <c r="C321" s="64"/>
      <c r="D321" s="65"/>
      <c r="E321" s="66"/>
      <c r="F321" s="159"/>
    </row>
    <row r="322" spans="1:6" ht="18.600000000000001" thickBot="1" x14ac:dyDescent="0.4">
      <c r="A322" s="20"/>
      <c r="B322" s="74"/>
      <c r="C322" s="75"/>
      <c r="D322" s="76"/>
      <c r="E322" s="77"/>
      <c r="F322" s="172"/>
    </row>
    <row r="323" spans="1:6" ht="18.600000000000001" thickBot="1" x14ac:dyDescent="0.4">
      <c r="A323" s="20"/>
      <c r="B323" s="107" t="s">
        <v>735</v>
      </c>
      <c r="C323" s="79"/>
      <c r="D323" s="80"/>
      <c r="E323" s="81"/>
      <c r="F323" s="173">
        <f>SUM(F312)</f>
        <v>0</v>
      </c>
    </row>
    <row r="324" spans="1:6" ht="18" x14ac:dyDescent="0.35">
      <c r="A324" s="20"/>
      <c r="B324" s="108"/>
      <c r="C324" s="83"/>
      <c r="D324" s="99"/>
      <c r="E324" s="85"/>
      <c r="F324" s="174"/>
    </row>
    <row r="325" spans="1:6" ht="18" x14ac:dyDescent="0.35">
      <c r="A325" s="20"/>
      <c r="B325" s="63"/>
      <c r="C325" s="64"/>
      <c r="D325" s="65"/>
      <c r="E325" s="66"/>
      <c r="F325" s="159"/>
    </row>
    <row r="326" spans="1:6" ht="18" x14ac:dyDescent="0.35">
      <c r="A326" s="20"/>
      <c r="B326" s="63"/>
      <c r="C326" s="64"/>
      <c r="D326" s="100"/>
      <c r="E326" s="89"/>
      <c r="F326" s="159"/>
    </row>
    <row r="327" spans="1:6" ht="18" x14ac:dyDescent="0.35">
      <c r="A327" s="20"/>
      <c r="B327" s="63"/>
      <c r="C327" s="64"/>
      <c r="D327" s="65"/>
      <c r="E327" s="66"/>
      <c r="F327" s="159"/>
    </row>
    <row r="328" spans="1:6" ht="18" x14ac:dyDescent="0.35">
      <c r="A328" s="20"/>
      <c r="B328" s="73" t="s">
        <v>736</v>
      </c>
      <c r="C328" s="64"/>
      <c r="D328" s="65"/>
      <c r="E328" s="66"/>
      <c r="F328" s="159"/>
    </row>
    <row r="329" spans="1:6" ht="18" x14ac:dyDescent="0.35">
      <c r="A329" s="20"/>
      <c r="B329" s="63"/>
      <c r="C329" s="64"/>
      <c r="D329" s="65"/>
      <c r="E329" s="66"/>
      <c r="F329" s="159"/>
    </row>
    <row r="330" spans="1:6" ht="52.2" x14ac:dyDescent="0.35">
      <c r="A330" s="20"/>
      <c r="B330" s="67" t="s">
        <v>737</v>
      </c>
      <c r="C330" s="64"/>
      <c r="D330" s="65"/>
      <c r="E330" s="66"/>
      <c r="F330" s="159"/>
    </row>
    <row r="331" spans="1:6" ht="18" x14ac:dyDescent="0.35">
      <c r="A331" s="20"/>
      <c r="B331" s="63"/>
      <c r="C331" s="64"/>
      <c r="D331" s="65"/>
      <c r="E331" s="66"/>
      <c r="F331" s="159"/>
    </row>
    <row r="332" spans="1:6" ht="18" x14ac:dyDescent="0.35">
      <c r="A332" s="20"/>
      <c r="B332" s="68" t="s">
        <v>738</v>
      </c>
      <c r="C332" s="64"/>
      <c r="D332" s="65"/>
      <c r="E332" s="66"/>
      <c r="F332" s="159"/>
    </row>
    <row r="333" spans="1:6" ht="18" x14ac:dyDescent="0.35">
      <c r="A333" s="20"/>
      <c r="B333" s="68" t="s">
        <v>739</v>
      </c>
      <c r="C333" s="64"/>
      <c r="D333" s="65"/>
      <c r="E333" s="66"/>
      <c r="F333" s="159"/>
    </row>
    <row r="334" spans="1:6" ht="18" x14ac:dyDescent="0.35">
      <c r="A334" s="20"/>
      <c r="B334" s="68" t="s">
        <v>740</v>
      </c>
      <c r="C334" s="64"/>
      <c r="D334" s="65"/>
      <c r="E334" s="66"/>
      <c r="F334" s="159"/>
    </row>
    <row r="335" spans="1:6" ht="18" x14ac:dyDescent="0.35">
      <c r="A335" s="20"/>
      <c r="B335" s="68" t="s">
        <v>741</v>
      </c>
      <c r="C335" s="64"/>
      <c r="D335" s="65"/>
      <c r="E335" s="66"/>
      <c r="F335" s="159"/>
    </row>
    <row r="336" spans="1:6" ht="18" x14ac:dyDescent="0.35">
      <c r="A336" s="20"/>
      <c r="B336" s="68" t="s">
        <v>742</v>
      </c>
      <c r="C336" s="64"/>
      <c r="D336" s="65"/>
      <c r="E336" s="66"/>
      <c r="F336" s="159"/>
    </row>
    <row r="337" spans="1:6" ht="18" x14ac:dyDescent="0.35">
      <c r="A337" s="20"/>
      <c r="B337" s="67" t="s">
        <v>743</v>
      </c>
      <c r="C337" s="64"/>
      <c r="D337" s="65"/>
      <c r="E337" s="66"/>
      <c r="F337" s="159"/>
    </row>
    <row r="338" spans="1:6" ht="18" x14ac:dyDescent="0.35">
      <c r="A338" s="20"/>
      <c r="B338" s="67" t="s">
        <v>744</v>
      </c>
      <c r="C338" s="64"/>
      <c r="D338" s="65"/>
      <c r="E338" s="66"/>
      <c r="F338" s="159"/>
    </row>
    <row r="339" spans="1:6" ht="18" x14ac:dyDescent="0.35">
      <c r="A339" s="20"/>
      <c r="B339" s="67" t="s">
        <v>745</v>
      </c>
      <c r="C339" s="64"/>
      <c r="D339" s="65"/>
      <c r="E339" s="66"/>
      <c r="F339" s="159"/>
    </row>
    <row r="340" spans="1:6" ht="18" x14ac:dyDescent="0.35">
      <c r="A340" s="20"/>
      <c r="B340" s="68" t="s">
        <v>746</v>
      </c>
      <c r="C340" s="64"/>
      <c r="D340" s="65"/>
      <c r="E340" s="66"/>
      <c r="F340" s="159"/>
    </row>
    <row r="341" spans="1:6" ht="18" x14ac:dyDescent="0.35">
      <c r="A341" s="20"/>
      <c r="B341" s="68" t="s">
        <v>747</v>
      </c>
      <c r="C341" s="64"/>
      <c r="D341" s="65"/>
      <c r="E341" s="66"/>
      <c r="F341" s="159"/>
    </row>
    <row r="342" spans="1:6" ht="18" x14ac:dyDescent="0.35">
      <c r="A342" s="20"/>
      <c r="B342" s="63"/>
      <c r="C342" s="64"/>
      <c r="D342" s="65"/>
      <c r="E342" s="66"/>
      <c r="F342" s="159"/>
    </row>
    <row r="343" spans="1:6" ht="18" x14ac:dyDescent="0.35">
      <c r="A343" s="20"/>
      <c r="B343" s="67" t="s">
        <v>748</v>
      </c>
      <c r="C343" s="64"/>
      <c r="D343" s="65"/>
      <c r="E343" s="66"/>
      <c r="F343" s="159"/>
    </row>
    <row r="344" spans="1:6" ht="18" x14ac:dyDescent="0.35">
      <c r="A344" s="20"/>
      <c r="B344" s="63"/>
      <c r="C344" s="64"/>
      <c r="D344" s="65"/>
      <c r="E344" s="66"/>
      <c r="F344" s="159"/>
    </row>
    <row r="345" spans="1:6" ht="18" x14ac:dyDescent="0.35">
      <c r="A345" s="20"/>
      <c r="B345" s="68" t="s">
        <v>749</v>
      </c>
      <c r="C345" s="64"/>
      <c r="D345" s="65"/>
      <c r="E345" s="66"/>
      <c r="F345" s="159"/>
    </row>
    <row r="346" spans="1:6" ht="18" x14ac:dyDescent="0.35">
      <c r="A346" s="20"/>
      <c r="B346" s="68" t="s">
        <v>750</v>
      </c>
      <c r="C346" s="64"/>
      <c r="D346" s="65"/>
      <c r="E346" s="66"/>
      <c r="F346" s="159"/>
    </row>
    <row r="347" spans="1:6" ht="18" x14ac:dyDescent="0.35">
      <c r="A347" s="20"/>
      <c r="B347" s="67" t="s">
        <v>751</v>
      </c>
      <c r="C347" s="64"/>
      <c r="D347" s="65"/>
      <c r="E347" s="66"/>
      <c r="F347" s="159"/>
    </row>
    <row r="348" spans="1:6" ht="35.4" x14ac:dyDescent="0.35">
      <c r="A348" s="20"/>
      <c r="B348" s="67" t="s">
        <v>752</v>
      </c>
      <c r="C348" s="64"/>
      <c r="D348" s="65"/>
      <c r="E348" s="66"/>
      <c r="F348" s="159"/>
    </row>
    <row r="349" spans="1:6" ht="18" x14ac:dyDescent="0.35">
      <c r="A349" s="20"/>
      <c r="B349" s="68" t="s">
        <v>753</v>
      </c>
      <c r="C349" s="64"/>
      <c r="D349" s="65"/>
      <c r="E349" s="66"/>
      <c r="F349" s="159"/>
    </row>
    <row r="350" spans="1:6" ht="18" x14ac:dyDescent="0.35">
      <c r="A350" s="20"/>
      <c r="B350" s="68" t="s">
        <v>754</v>
      </c>
      <c r="C350" s="64"/>
      <c r="D350" s="65"/>
      <c r="E350" s="66"/>
      <c r="F350" s="159"/>
    </row>
    <row r="351" spans="1:6" ht="18" x14ac:dyDescent="0.35">
      <c r="A351" s="20"/>
      <c r="B351" s="68" t="s">
        <v>755</v>
      </c>
      <c r="C351" s="64"/>
      <c r="D351" s="65"/>
      <c r="E351" s="66"/>
      <c r="F351" s="159"/>
    </row>
    <row r="352" spans="1:6" ht="18" x14ac:dyDescent="0.35">
      <c r="A352" s="20"/>
      <c r="B352" s="68" t="s">
        <v>756</v>
      </c>
      <c r="C352" s="64"/>
      <c r="D352" s="65"/>
      <c r="E352" s="66"/>
      <c r="F352" s="159"/>
    </row>
    <row r="353" spans="1:6" ht="18" x14ac:dyDescent="0.35">
      <c r="A353" s="20"/>
      <c r="B353" s="68" t="s">
        <v>757</v>
      </c>
      <c r="C353" s="64"/>
      <c r="D353" s="65"/>
      <c r="E353" s="66"/>
      <c r="F353" s="159"/>
    </row>
    <row r="354" spans="1:6" ht="18" x14ac:dyDescent="0.35">
      <c r="A354" s="20"/>
      <c r="B354" s="63"/>
      <c r="C354" s="64"/>
      <c r="D354" s="65"/>
      <c r="E354" s="66"/>
      <c r="F354" s="159"/>
    </row>
    <row r="355" spans="1:6" ht="18" x14ac:dyDescent="0.35">
      <c r="A355" s="20"/>
      <c r="B355" s="68"/>
      <c r="C355" s="64"/>
      <c r="D355" s="65"/>
      <c r="E355" s="66"/>
      <c r="F355" s="159"/>
    </row>
    <row r="356" spans="1:6" ht="18" x14ac:dyDescent="0.35">
      <c r="A356" s="20"/>
      <c r="B356" s="67" t="s">
        <v>758</v>
      </c>
      <c r="C356" s="64"/>
      <c r="D356" s="65"/>
      <c r="E356" s="66"/>
      <c r="F356" s="159"/>
    </row>
    <row r="357" spans="1:6" ht="18" x14ac:dyDescent="0.35">
      <c r="A357" s="20"/>
      <c r="B357" s="63"/>
      <c r="C357" s="86"/>
      <c r="D357" s="65"/>
      <c r="E357" s="66"/>
      <c r="F357" s="159"/>
    </row>
    <row r="358" spans="1:6" ht="69.599999999999994" x14ac:dyDescent="0.35">
      <c r="A358" s="20"/>
      <c r="B358" s="67" t="s">
        <v>759</v>
      </c>
      <c r="C358" s="64"/>
      <c r="D358" s="65"/>
      <c r="E358" s="66"/>
      <c r="F358" s="159"/>
    </row>
    <row r="359" spans="1:6" ht="18" x14ac:dyDescent="0.35">
      <c r="A359" s="20"/>
      <c r="B359" s="67"/>
      <c r="C359" s="64"/>
      <c r="D359" s="65"/>
      <c r="E359" s="66"/>
      <c r="F359" s="159"/>
    </row>
    <row r="360" spans="1:6" ht="18" x14ac:dyDescent="0.35">
      <c r="A360" s="20"/>
      <c r="B360" s="63"/>
      <c r="C360" s="64"/>
      <c r="D360" s="65"/>
      <c r="E360" s="66"/>
      <c r="F360" s="159"/>
    </row>
    <row r="361" spans="1:6" ht="18.600000000000001" thickBot="1" x14ac:dyDescent="0.4">
      <c r="A361" s="20"/>
      <c r="B361" s="74"/>
      <c r="C361" s="75"/>
      <c r="D361" s="76"/>
      <c r="E361" s="77"/>
      <c r="F361" s="172"/>
    </row>
    <row r="362" spans="1:6" ht="18.600000000000001" thickBot="1" x14ac:dyDescent="0.4">
      <c r="A362" s="20"/>
      <c r="B362" s="107" t="s">
        <v>720</v>
      </c>
      <c r="C362" s="79"/>
      <c r="D362" s="80"/>
      <c r="E362" s="81"/>
      <c r="F362" s="173">
        <f>SUM(F327:F361)</f>
        <v>0</v>
      </c>
    </row>
    <row r="363" spans="1:6" ht="18" x14ac:dyDescent="0.35">
      <c r="A363" s="20"/>
      <c r="B363" s="108"/>
      <c r="C363" s="83"/>
      <c r="D363" s="99"/>
      <c r="E363" s="85"/>
      <c r="F363" s="174"/>
    </row>
    <row r="364" spans="1:6" ht="18" x14ac:dyDescent="0.35">
      <c r="A364" s="20"/>
      <c r="B364" s="63"/>
      <c r="C364" s="64"/>
      <c r="D364" s="65"/>
      <c r="E364" s="66"/>
      <c r="F364" s="159"/>
    </row>
    <row r="365" spans="1:6" ht="18" x14ac:dyDescent="0.35">
      <c r="A365" s="20"/>
      <c r="B365" s="63"/>
      <c r="C365" s="64"/>
      <c r="D365" s="100"/>
      <c r="E365" s="89"/>
      <c r="F365" s="159"/>
    </row>
    <row r="366" spans="1:6" ht="18" x14ac:dyDescent="0.35">
      <c r="A366" s="20"/>
      <c r="B366" s="63"/>
      <c r="C366" s="64"/>
      <c r="D366" s="65"/>
      <c r="E366" s="66"/>
      <c r="F366" s="159"/>
    </row>
    <row r="367" spans="1:6" ht="69.599999999999994" x14ac:dyDescent="0.35">
      <c r="A367" s="20"/>
      <c r="B367" s="67" t="s">
        <v>760</v>
      </c>
      <c r="C367" s="64"/>
      <c r="D367" s="65"/>
      <c r="E367" s="66"/>
      <c r="F367" s="159"/>
    </row>
    <row r="368" spans="1:6" ht="18" x14ac:dyDescent="0.35">
      <c r="A368" s="20"/>
      <c r="B368" s="63"/>
      <c r="C368" s="64"/>
      <c r="D368" s="65"/>
      <c r="E368" s="66"/>
      <c r="F368" s="159"/>
    </row>
    <row r="369" spans="1:6" ht="18" x14ac:dyDescent="0.35">
      <c r="A369" s="20"/>
      <c r="B369" s="67" t="s">
        <v>761</v>
      </c>
      <c r="C369" s="64"/>
      <c r="D369" s="65"/>
      <c r="E369" s="66"/>
      <c r="F369" s="159"/>
    </row>
    <row r="370" spans="1:6" ht="18" x14ac:dyDescent="0.35">
      <c r="A370" s="20"/>
      <c r="B370" s="67" t="s">
        <v>762</v>
      </c>
      <c r="C370" s="64"/>
      <c r="D370" s="65"/>
      <c r="E370" s="66"/>
      <c r="F370" s="159"/>
    </row>
    <row r="371" spans="1:6" ht="18" x14ac:dyDescent="0.35">
      <c r="A371" s="20"/>
      <c r="B371" s="111" t="s">
        <v>763</v>
      </c>
      <c r="C371" s="64"/>
      <c r="D371" s="65"/>
      <c r="E371" s="66"/>
      <c r="F371" s="159"/>
    </row>
    <row r="372" spans="1:6" ht="18" x14ac:dyDescent="0.35">
      <c r="A372" s="20"/>
      <c r="B372" s="68" t="s">
        <v>764</v>
      </c>
      <c r="C372" s="64"/>
      <c r="D372" s="65"/>
      <c r="E372" s="66"/>
      <c r="F372" s="159"/>
    </row>
    <row r="373" spans="1:6" ht="18" x14ac:dyDescent="0.35">
      <c r="A373" s="20"/>
      <c r="B373" s="68" t="s">
        <v>765</v>
      </c>
      <c r="C373" s="64"/>
      <c r="D373" s="65"/>
      <c r="E373" s="66"/>
      <c r="F373" s="159"/>
    </row>
    <row r="374" spans="1:6" ht="18" x14ac:dyDescent="0.35">
      <c r="A374" s="20"/>
      <c r="B374" s="68" t="s">
        <v>766</v>
      </c>
      <c r="C374" s="64"/>
      <c r="D374" s="65"/>
      <c r="E374" s="66"/>
      <c r="F374" s="159"/>
    </row>
    <row r="375" spans="1:6" ht="18" x14ac:dyDescent="0.35">
      <c r="A375" s="20"/>
      <c r="B375" s="68" t="s">
        <v>767</v>
      </c>
      <c r="C375" s="64"/>
      <c r="D375" s="65"/>
      <c r="E375" s="66"/>
      <c r="F375" s="159"/>
    </row>
    <row r="376" spans="1:6" ht="18" x14ac:dyDescent="0.35">
      <c r="A376" s="20"/>
      <c r="B376" s="68" t="s">
        <v>768</v>
      </c>
      <c r="C376" s="64"/>
      <c r="D376" s="65"/>
      <c r="E376" s="66"/>
      <c r="F376" s="159"/>
    </row>
    <row r="377" spans="1:6" ht="18" x14ac:dyDescent="0.35">
      <c r="A377" s="20"/>
      <c r="B377" s="68" t="s">
        <v>769</v>
      </c>
      <c r="C377" s="64"/>
      <c r="D377" s="65"/>
      <c r="E377" s="66"/>
      <c r="F377" s="159"/>
    </row>
    <row r="378" spans="1:6" ht="18" x14ac:dyDescent="0.35">
      <c r="A378" s="20"/>
      <c r="B378" s="68" t="s">
        <v>770</v>
      </c>
      <c r="C378" s="64"/>
      <c r="D378" s="65"/>
      <c r="E378" s="66"/>
      <c r="F378" s="159"/>
    </row>
    <row r="379" spans="1:6" ht="18" x14ac:dyDescent="0.35">
      <c r="A379" s="20"/>
      <c r="B379" s="68" t="s">
        <v>769</v>
      </c>
      <c r="C379" s="64"/>
      <c r="D379" s="65"/>
      <c r="E379" s="66"/>
      <c r="F379" s="159"/>
    </row>
    <row r="380" spans="1:6" ht="18" x14ac:dyDescent="0.35">
      <c r="A380" s="20"/>
      <c r="B380" s="63"/>
      <c r="C380" s="64"/>
      <c r="D380" s="65"/>
      <c r="E380" s="66"/>
      <c r="F380" s="159"/>
    </row>
    <row r="381" spans="1:6" ht="18" x14ac:dyDescent="0.35">
      <c r="A381" s="20"/>
      <c r="B381" s="68" t="s">
        <v>771</v>
      </c>
      <c r="C381" s="64"/>
      <c r="D381" s="65"/>
      <c r="E381" s="66"/>
      <c r="F381" s="159"/>
    </row>
    <row r="382" spans="1:6" ht="18" x14ac:dyDescent="0.35">
      <c r="A382" s="20"/>
      <c r="B382" s="68" t="s">
        <v>772</v>
      </c>
      <c r="C382" s="64"/>
      <c r="D382" s="65"/>
      <c r="E382" s="66"/>
      <c r="F382" s="159"/>
    </row>
    <row r="383" spans="1:6" ht="18" x14ac:dyDescent="0.35">
      <c r="A383" s="20"/>
      <c r="B383" s="68" t="s">
        <v>773</v>
      </c>
      <c r="C383" s="64"/>
      <c r="D383" s="65"/>
      <c r="E383" s="66"/>
      <c r="F383" s="159"/>
    </row>
    <row r="384" spans="1:6" ht="18" x14ac:dyDescent="0.35">
      <c r="A384" s="20"/>
      <c r="B384" s="68" t="s">
        <v>774</v>
      </c>
      <c r="C384" s="64"/>
      <c r="D384" s="65"/>
      <c r="E384" s="66"/>
      <c r="F384" s="159"/>
    </row>
    <row r="385" spans="1:6" ht="18" x14ac:dyDescent="0.35">
      <c r="A385" s="20"/>
      <c r="B385" s="68" t="s">
        <v>775</v>
      </c>
      <c r="C385" s="64"/>
      <c r="D385" s="65"/>
      <c r="E385" s="66"/>
      <c r="F385" s="159"/>
    </row>
    <row r="386" spans="1:6" ht="18" x14ac:dyDescent="0.35">
      <c r="A386" s="20"/>
      <c r="B386" s="63"/>
      <c r="C386" s="64"/>
      <c r="D386" s="65"/>
      <c r="E386" s="66"/>
      <c r="F386" s="159"/>
    </row>
    <row r="387" spans="1:6" ht="18" x14ac:dyDescent="0.35">
      <c r="A387" s="20"/>
      <c r="B387" s="68" t="s">
        <v>776</v>
      </c>
      <c r="C387" s="64"/>
      <c r="D387" s="65"/>
      <c r="E387" s="66"/>
      <c r="F387" s="159"/>
    </row>
    <row r="388" spans="1:6" ht="18" x14ac:dyDescent="0.35">
      <c r="A388" s="20"/>
      <c r="B388" s="67" t="s">
        <v>777</v>
      </c>
      <c r="C388" s="64"/>
      <c r="D388" s="65"/>
      <c r="E388" s="66"/>
      <c r="F388" s="159"/>
    </row>
    <row r="389" spans="1:6" ht="18" x14ac:dyDescent="0.35">
      <c r="A389" s="20"/>
      <c r="B389" s="68" t="s">
        <v>767</v>
      </c>
      <c r="C389" s="64"/>
      <c r="D389" s="65"/>
      <c r="E389" s="66"/>
      <c r="F389" s="159"/>
    </row>
    <row r="390" spans="1:6" ht="18" x14ac:dyDescent="0.35">
      <c r="A390" s="20"/>
      <c r="B390" s="68" t="s">
        <v>778</v>
      </c>
      <c r="C390" s="64"/>
      <c r="D390" s="65"/>
      <c r="E390" s="66"/>
      <c r="F390" s="159"/>
    </row>
    <row r="391" spans="1:6" ht="18" x14ac:dyDescent="0.35">
      <c r="A391" s="20"/>
      <c r="B391" s="68" t="s">
        <v>779</v>
      </c>
      <c r="C391" s="64"/>
      <c r="D391" s="65"/>
      <c r="E391" s="66"/>
      <c r="F391" s="159"/>
    </row>
    <row r="392" spans="1:6" ht="18" x14ac:dyDescent="0.35">
      <c r="A392" s="20"/>
      <c r="B392" s="68" t="s">
        <v>780</v>
      </c>
      <c r="C392" s="64"/>
      <c r="D392" s="65"/>
      <c r="E392" s="66"/>
      <c r="F392" s="159"/>
    </row>
    <row r="393" spans="1:6" ht="18" x14ac:dyDescent="0.35">
      <c r="A393" s="20"/>
      <c r="B393" s="63"/>
      <c r="C393" s="64"/>
      <c r="D393" s="65"/>
      <c r="E393" s="66"/>
      <c r="F393" s="159"/>
    </row>
    <row r="394" spans="1:6" ht="18" x14ac:dyDescent="0.35">
      <c r="A394" s="20"/>
      <c r="B394" s="68" t="s">
        <v>781</v>
      </c>
      <c r="C394" s="64"/>
      <c r="D394" s="65"/>
      <c r="E394" s="66"/>
      <c r="F394" s="159"/>
    </row>
    <row r="395" spans="1:6" ht="18" x14ac:dyDescent="0.35">
      <c r="A395" s="20"/>
      <c r="B395" s="68" t="s">
        <v>782</v>
      </c>
      <c r="C395" s="64"/>
      <c r="D395" s="65"/>
      <c r="E395" s="66"/>
      <c r="F395" s="159"/>
    </row>
    <row r="396" spans="1:6" ht="18" x14ac:dyDescent="0.35">
      <c r="A396" s="20"/>
      <c r="B396" s="68" t="s">
        <v>783</v>
      </c>
      <c r="C396" s="64"/>
      <c r="D396" s="65"/>
      <c r="E396" s="66"/>
      <c r="F396" s="159"/>
    </row>
    <row r="397" spans="1:6" ht="18" x14ac:dyDescent="0.35">
      <c r="A397" s="20"/>
      <c r="B397" s="68" t="s">
        <v>784</v>
      </c>
      <c r="C397" s="64"/>
      <c r="D397" s="65"/>
      <c r="E397" s="66"/>
      <c r="F397" s="159"/>
    </row>
    <row r="398" spans="1:6" ht="18" x14ac:dyDescent="0.35">
      <c r="A398" s="20"/>
      <c r="B398" s="68" t="s">
        <v>779</v>
      </c>
      <c r="C398" s="64"/>
      <c r="D398" s="65"/>
      <c r="E398" s="66"/>
      <c r="F398" s="159"/>
    </row>
    <row r="399" spans="1:6" ht="18" x14ac:dyDescent="0.35">
      <c r="A399" s="20"/>
      <c r="B399" s="68" t="s">
        <v>785</v>
      </c>
      <c r="C399" s="64"/>
      <c r="D399" s="65"/>
      <c r="E399" s="66"/>
      <c r="F399" s="159"/>
    </row>
    <row r="400" spans="1:6" ht="18" x14ac:dyDescent="0.35">
      <c r="A400" s="20"/>
      <c r="B400" s="63"/>
      <c r="C400" s="64"/>
      <c r="D400" s="65"/>
      <c r="E400" s="66"/>
      <c r="F400" s="159"/>
    </row>
    <row r="401" spans="1:6" ht="18" x14ac:dyDescent="0.35">
      <c r="A401" s="20"/>
      <c r="B401" s="90" t="s">
        <v>786</v>
      </c>
      <c r="C401" s="86" t="s">
        <v>132</v>
      </c>
      <c r="D401" s="65"/>
      <c r="E401" s="66"/>
      <c r="F401" s="159"/>
    </row>
    <row r="402" spans="1:6" ht="18" x14ac:dyDescent="0.35">
      <c r="A402" s="20"/>
      <c r="B402" s="68"/>
      <c r="C402" s="64"/>
      <c r="D402" s="65"/>
      <c r="E402" s="66"/>
      <c r="F402" s="159"/>
    </row>
    <row r="403" spans="1:6" ht="18" x14ac:dyDescent="0.35">
      <c r="A403" s="20"/>
      <c r="B403" s="90" t="s">
        <v>787</v>
      </c>
      <c r="C403" s="86" t="s">
        <v>132</v>
      </c>
      <c r="D403" s="65"/>
      <c r="E403" s="66"/>
      <c r="F403" s="159"/>
    </row>
    <row r="404" spans="1:6" ht="18" x14ac:dyDescent="0.35">
      <c r="A404" s="20"/>
      <c r="B404" s="68"/>
      <c r="C404" s="64"/>
      <c r="D404" s="65"/>
      <c r="E404" s="66"/>
      <c r="F404" s="159"/>
    </row>
    <row r="405" spans="1:6" ht="18" x14ac:dyDescent="0.35">
      <c r="A405" s="20"/>
      <c r="B405" s="90" t="s">
        <v>788</v>
      </c>
      <c r="C405" s="86" t="s">
        <v>132</v>
      </c>
      <c r="D405" s="65"/>
      <c r="E405" s="66"/>
      <c r="F405" s="159"/>
    </row>
    <row r="406" spans="1:6" ht="18" x14ac:dyDescent="0.35">
      <c r="A406" s="20"/>
      <c r="B406" s="90"/>
      <c r="C406" s="86"/>
      <c r="D406" s="65"/>
      <c r="E406" s="66"/>
      <c r="F406" s="159"/>
    </row>
    <row r="407" spans="1:6" ht="34.799999999999997" x14ac:dyDescent="0.35">
      <c r="A407" s="20"/>
      <c r="B407" s="96" t="s">
        <v>789</v>
      </c>
      <c r="C407" s="86"/>
      <c r="D407" s="65"/>
      <c r="E407" s="66"/>
      <c r="F407" s="159"/>
    </row>
    <row r="408" spans="1:6" ht="18" x14ac:dyDescent="0.35">
      <c r="A408" s="20"/>
      <c r="B408" s="68"/>
      <c r="C408" s="64"/>
      <c r="D408" s="65"/>
      <c r="E408" s="66"/>
      <c r="F408" s="159"/>
    </row>
    <row r="409" spans="1:6" ht="18" x14ac:dyDescent="0.35">
      <c r="A409" s="20"/>
      <c r="B409" s="90" t="s">
        <v>790</v>
      </c>
      <c r="C409" s="86" t="s">
        <v>132</v>
      </c>
      <c r="D409" s="65"/>
      <c r="E409" s="66"/>
      <c r="F409" s="159"/>
    </row>
    <row r="410" spans="1:6" ht="18" x14ac:dyDescent="0.35">
      <c r="A410" s="20"/>
      <c r="B410" s="68"/>
      <c r="C410" s="112"/>
      <c r="D410" s="65"/>
      <c r="E410" s="66"/>
      <c r="F410" s="159"/>
    </row>
    <row r="411" spans="1:6" ht="52.2" x14ac:dyDescent="0.35">
      <c r="A411" s="20"/>
      <c r="B411" s="67" t="s">
        <v>791</v>
      </c>
      <c r="C411" s="68"/>
      <c r="D411" s="65"/>
      <c r="E411" s="66"/>
      <c r="F411" s="159"/>
    </row>
    <row r="412" spans="1:6" ht="18" x14ac:dyDescent="0.35">
      <c r="A412" s="20"/>
      <c r="B412" s="63"/>
      <c r="C412" s="64"/>
      <c r="D412" s="65"/>
      <c r="E412" s="66"/>
      <c r="F412" s="159"/>
    </row>
    <row r="413" spans="1:6" ht="18" x14ac:dyDescent="0.35">
      <c r="A413" s="20"/>
      <c r="B413" s="90" t="s">
        <v>792</v>
      </c>
      <c r="C413" s="86" t="s">
        <v>132</v>
      </c>
      <c r="D413" s="65"/>
      <c r="E413" s="66"/>
      <c r="F413" s="159"/>
    </row>
    <row r="414" spans="1:6" ht="18" x14ac:dyDescent="0.35">
      <c r="A414" s="20"/>
      <c r="B414" s="68"/>
      <c r="C414" s="64"/>
      <c r="D414" s="65"/>
      <c r="E414" s="66"/>
      <c r="F414" s="159"/>
    </row>
    <row r="415" spans="1:6" ht="18.600000000000001" thickBot="1" x14ac:dyDescent="0.4">
      <c r="A415" s="20"/>
      <c r="B415" s="98"/>
      <c r="C415" s="75"/>
      <c r="D415" s="76"/>
      <c r="E415" s="77"/>
      <c r="F415" s="172"/>
    </row>
    <row r="416" spans="1:6" ht="18.600000000000001" thickBot="1" x14ac:dyDescent="0.4">
      <c r="A416" s="20"/>
      <c r="B416" s="107" t="s">
        <v>720</v>
      </c>
      <c r="C416" s="79"/>
      <c r="D416" s="80"/>
      <c r="E416" s="81"/>
      <c r="F416" s="173">
        <f>SUM(F401:F413)</f>
        <v>0</v>
      </c>
    </row>
    <row r="417" spans="1:6" ht="18" x14ac:dyDescent="0.35">
      <c r="A417" s="20"/>
      <c r="B417" s="108"/>
      <c r="C417" s="83"/>
      <c r="D417" s="99"/>
      <c r="E417" s="85"/>
      <c r="F417" s="174"/>
    </row>
    <row r="418" spans="1:6" ht="18" x14ac:dyDescent="0.35">
      <c r="A418" s="20"/>
      <c r="B418" s="63"/>
      <c r="C418" s="64"/>
      <c r="D418" s="65"/>
      <c r="E418" s="66"/>
      <c r="F418" s="159"/>
    </row>
    <row r="419" spans="1:6" ht="18" x14ac:dyDescent="0.35">
      <c r="A419" s="20"/>
      <c r="B419" s="63"/>
      <c r="C419" s="64"/>
      <c r="D419" s="100"/>
      <c r="E419" s="89"/>
      <c r="F419" s="159"/>
    </row>
    <row r="420" spans="1:6" ht="18" x14ac:dyDescent="0.35">
      <c r="A420" s="20"/>
      <c r="B420" s="63"/>
      <c r="C420" s="64"/>
      <c r="D420" s="65"/>
      <c r="E420" s="66"/>
      <c r="F420" s="159"/>
    </row>
    <row r="421" spans="1:6" ht="18" x14ac:dyDescent="0.35">
      <c r="A421" s="20"/>
      <c r="B421" s="113" t="s">
        <v>793</v>
      </c>
      <c r="C421" s="114"/>
      <c r="D421" s="65"/>
      <c r="E421" s="66"/>
      <c r="F421" s="159"/>
    </row>
    <row r="422" spans="1:6" ht="18" x14ac:dyDescent="0.35">
      <c r="A422" s="20"/>
      <c r="B422" s="115"/>
      <c r="C422" s="64"/>
      <c r="D422" s="65"/>
      <c r="E422" s="66"/>
      <c r="F422" s="159"/>
    </row>
    <row r="423" spans="1:6" ht="34.799999999999997" x14ac:dyDescent="0.35">
      <c r="A423" s="20"/>
      <c r="B423" s="96" t="s">
        <v>794</v>
      </c>
      <c r="C423" s="64"/>
      <c r="D423" s="65"/>
      <c r="E423" s="66"/>
      <c r="F423" s="159"/>
    </row>
    <row r="424" spans="1:6" ht="18" x14ac:dyDescent="0.35">
      <c r="A424" s="20"/>
      <c r="B424" s="63"/>
      <c r="C424" s="64"/>
      <c r="D424" s="65"/>
      <c r="E424" s="66"/>
      <c r="F424" s="159"/>
    </row>
    <row r="425" spans="1:6" ht="34.799999999999997" x14ac:dyDescent="0.35">
      <c r="A425" s="20"/>
      <c r="B425" s="67" t="s">
        <v>795</v>
      </c>
      <c r="C425" s="86" t="s">
        <v>132</v>
      </c>
      <c r="D425" s="65"/>
      <c r="E425" s="66"/>
      <c r="F425" s="159"/>
    </row>
    <row r="426" spans="1:6" ht="18" x14ac:dyDescent="0.35">
      <c r="A426" s="20"/>
      <c r="B426" s="63"/>
      <c r="C426" s="64"/>
      <c r="D426" s="65"/>
      <c r="E426" s="66"/>
      <c r="F426" s="159"/>
    </row>
    <row r="427" spans="1:6" ht="18" x14ac:dyDescent="0.35">
      <c r="A427" s="20"/>
      <c r="B427" s="90" t="s">
        <v>796</v>
      </c>
      <c r="C427" s="114"/>
      <c r="D427" s="65"/>
      <c r="E427" s="66"/>
      <c r="F427" s="159"/>
    </row>
    <row r="428" spans="1:6" ht="18" x14ac:dyDescent="0.35">
      <c r="A428" s="20"/>
      <c r="B428" s="68"/>
      <c r="C428" s="64"/>
      <c r="D428" s="65"/>
      <c r="E428" s="66"/>
      <c r="F428" s="159"/>
    </row>
    <row r="429" spans="1:6" ht="34.799999999999997" x14ac:dyDescent="0.35">
      <c r="A429" s="20"/>
      <c r="B429" s="67" t="s">
        <v>797</v>
      </c>
      <c r="C429" s="64"/>
      <c r="D429" s="65"/>
      <c r="E429" s="66"/>
      <c r="F429" s="159"/>
    </row>
    <row r="430" spans="1:6" ht="18" x14ac:dyDescent="0.35">
      <c r="A430" s="20"/>
      <c r="B430" s="68"/>
      <c r="C430" s="64"/>
      <c r="D430" s="65"/>
      <c r="E430" s="66"/>
      <c r="F430" s="159"/>
    </row>
    <row r="431" spans="1:6" ht="52.2" x14ac:dyDescent="0.35">
      <c r="A431" s="20"/>
      <c r="B431" s="67" t="s">
        <v>798</v>
      </c>
      <c r="C431" s="64"/>
      <c r="D431" s="65"/>
      <c r="E431" s="66"/>
      <c r="F431" s="159"/>
    </row>
    <row r="432" spans="1:6" ht="18" x14ac:dyDescent="0.35">
      <c r="A432" s="20"/>
      <c r="B432" s="63"/>
      <c r="C432" s="64"/>
      <c r="D432" s="65"/>
      <c r="E432" s="66"/>
      <c r="F432" s="159"/>
    </row>
    <row r="433" spans="1:6" ht="104.4" x14ac:dyDescent="0.35">
      <c r="A433" s="20"/>
      <c r="B433" s="67" t="s">
        <v>799</v>
      </c>
      <c r="C433" s="86" t="s">
        <v>132</v>
      </c>
      <c r="D433" s="65"/>
      <c r="E433" s="66"/>
      <c r="F433" s="159"/>
    </row>
    <row r="434" spans="1:6" ht="18" x14ac:dyDescent="0.35">
      <c r="A434" s="20"/>
      <c r="B434" s="67"/>
      <c r="C434" s="64"/>
      <c r="D434" s="65"/>
      <c r="E434" s="66"/>
      <c r="F434" s="159"/>
    </row>
    <row r="435" spans="1:6" ht="52.2" x14ac:dyDescent="0.3">
      <c r="A435" s="20"/>
      <c r="B435" s="96" t="s">
        <v>800</v>
      </c>
      <c r="C435" s="95"/>
      <c r="D435" s="95"/>
      <c r="E435" s="97"/>
      <c r="F435" s="176"/>
    </row>
    <row r="436" spans="1:6" ht="18" x14ac:dyDescent="0.35">
      <c r="A436" s="20"/>
      <c r="B436" s="67"/>
      <c r="C436" s="64"/>
      <c r="D436" s="65"/>
      <c r="E436" s="66"/>
      <c r="F436" s="159"/>
    </row>
    <row r="437" spans="1:6" ht="18" x14ac:dyDescent="0.35">
      <c r="A437" s="20"/>
      <c r="B437" s="67"/>
      <c r="C437" s="64"/>
      <c r="D437" s="65"/>
      <c r="E437" s="66"/>
      <c r="F437" s="159"/>
    </row>
    <row r="438" spans="1:6" ht="18" x14ac:dyDescent="0.35">
      <c r="A438" s="20"/>
      <c r="B438" s="67"/>
      <c r="C438" s="64"/>
      <c r="D438" s="65"/>
      <c r="E438" s="66"/>
      <c r="F438" s="159"/>
    </row>
    <row r="439" spans="1:6" ht="18" x14ac:dyDescent="0.35">
      <c r="A439" s="20"/>
      <c r="B439" s="90" t="s">
        <v>801</v>
      </c>
      <c r="C439" s="86" t="s">
        <v>132</v>
      </c>
      <c r="D439" s="65"/>
      <c r="E439" s="66"/>
      <c r="F439" s="159"/>
    </row>
    <row r="440" spans="1:6" ht="18" x14ac:dyDescent="0.35">
      <c r="A440" s="20"/>
      <c r="B440" s="90"/>
      <c r="C440" s="86"/>
      <c r="D440" s="65"/>
      <c r="E440" s="66"/>
      <c r="F440" s="159"/>
    </row>
    <row r="441" spans="1:6" ht="34.799999999999997" x14ac:dyDescent="0.35">
      <c r="A441" s="20"/>
      <c r="B441" s="96" t="s">
        <v>802</v>
      </c>
      <c r="C441" s="86" t="s">
        <v>132</v>
      </c>
      <c r="D441" s="65"/>
      <c r="E441" s="66"/>
      <c r="F441" s="159"/>
    </row>
    <row r="442" spans="1:6" ht="18" x14ac:dyDescent="0.35">
      <c r="A442" s="20"/>
      <c r="B442" s="68"/>
      <c r="C442" s="64"/>
      <c r="D442" s="65"/>
      <c r="E442" s="66"/>
      <c r="F442" s="159"/>
    </row>
    <row r="443" spans="1:6" ht="18" x14ac:dyDescent="0.35">
      <c r="A443" s="20"/>
      <c r="B443" s="90" t="s">
        <v>803</v>
      </c>
      <c r="C443" s="86" t="s">
        <v>132</v>
      </c>
      <c r="D443" s="65"/>
      <c r="E443" s="66"/>
      <c r="F443" s="159"/>
    </row>
    <row r="444" spans="1:6" ht="18" x14ac:dyDescent="0.35">
      <c r="A444" s="20"/>
      <c r="B444" s="68"/>
      <c r="C444" s="112"/>
      <c r="D444" s="65"/>
      <c r="E444" s="66"/>
      <c r="F444" s="159"/>
    </row>
    <row r="445" spans="1:6" ht="34.799999999999997" x14ac:dyDescent="0.35">
      <c r="A445" s="20"/>
      <c r="B445" s="67" t="s">
        <v>804</v>
      </c>
      <c r="C445" s="68"/>
      <c r="D445" s="65"/>
      <c r="E445" s="66"/>
      <c r="F445" s="159"/>
    </row>
    <row r="446" spans="1:6" ht="18" x14ac:dyDescent="0.35">
      <c r="A446" s="20"/>
      <c r="B446" s="63"/>
      <c r="C446" s="64"/>
      <c r="D446" s="65"/>
      <c r="E446" s="66"/>
      <c r="F446" s="159"/>
    </row>
    <row r="447" spans="1:6" ht="121.8" x14ac:dyDescent="0.35">
      <c r="A447" s="20"/>
      <c r="B447" s="67" t="s">
        <v>805</v>
      </c>
      <c r="C447" s="64"/>
      <c r="D447" s="65"/>
      <c r="E447" s="66"/>
      <c r="F447" s="159"/>
    </row>
    <row r="448" spans="1:6" ht="18" x14ac:dyDescent="0.35">
      <c r="A448" s="20"/>
      <c r="B448" s="67"/>
      <c r="C448" s="64"/>
      <c r="D448" s="65"/>
      <c r="E448" s="66"/>
      <c r="F448" s="159"/>
    </row>
    <row r="449" spans="1:6" ht="18.600000000000001" thickBot="1" x14ac:dyDescent="0.4">
      <c r="A449" s="20"/>
      <c r="B449" s="116"/>
      <c r="C449" s="75"/>
      <c r="D449" s="76"/>
      <c r="E449" s="77"/>
      <c r="F449" s="172"/>
    </row>
    <row r="450" spans="1:6" ht="18.600000000000001" thickBot="1" x14ac:dyDescent="0.4">
      <c r="A450" s="20"/>
      <c r="B450" s="107" t="s">
        <v>720</v>
      </c>
      <c r="C450" s="79"/>
      <c r="D450" s="80"/>
      <c r="E450" s="81"/>
      <c r="F450" s="173">
        <f>SUM(F435:F449)</f>
        <v>0</v>
      </c>
    </row>
    <row r="451" spans="1:6" ht="18" x14ac:dyDescent="0.35">
      <c r="A451" s="20"/>
      <c r="B451" s="108"/>
      <c r="C451" s="117"/>
      <c r="D451" s="99"/>
      <c r="E451" s="85"/>
      <c r="F451" s="174"/>
    </row>
    <row r="452" spans="1:6" ht="104.4" x14ac:dyDescent="0.35">
      <c r="A452" s="20"/>
      <c r="B452" s="67" t="s">
        <v>806</v>
      </c>
      <c r="C452" s="86"/>
      <c r="D452" s="65"/>
      <c r="E452" s="66"/>
      <c r="F452" s="159"/>
    </row>
    <row r="453" spans="1:6" ht="18" x14ac:dyDescent="0.35">
      <c r="A453" s="20"/>
      <c r="B453" s="67"/>
      <c r="C453" s="64"/>
      <c r="D453" s="65"/>
      <c r="E453" s="66"/>
      <c r="F453" s="159"/>
    </row>
    <row r="454" spans="1:6" ht="18" x14ac:dyDescent="0.35">
      <c r="A454" s="20"/>
      <c r="B454" s="90" t="s">
        <v>807</v>
      </c>
      <c r="C454" s="86" t="s">
        <v>132</v>
      </c>
      <c r="D454" s="65"/>
      <c r="E454" s="66"/>
      <c r="F454" s="159"/>
    </row>
    <row r="455" spans="1:6" ht="18" x14ac:dyDescent="0.35">
      <c r="A455" s="20"/>
      <c r="B455" s="68"/>
      <c r="C455" s="64"/>
      <c r="D455" s="65"/>
      <c r="E455" s="66"/>
      <c r="F455" s="159"/>
    </row>
    <row r="456" spans="1:6" ht="104.4" x14ac:dyDescent="0.35">
      <c r="A456" s="20"/>
      <c r="B456" s="67" t="s">
        <v>808</v>
      </c>
      <c r="C456" s="86"/>
      <c r="D456" s="65"/>
      <c r="E456" s="66"/>
      <c r="F456" s="159"/>
    </row>
    <row r="457" spans="1:6" ht="18" x14ac:dyDescent="0.35">
      <c r="A457" s="20"/>
      <c r="B457" s="67"/>
      <c r="C457" s="64"/>
      <c r="D457" s="65"/>
      <c r="E457" s="66"/>
      <c r="F457" s="159"/>
    </row>
    <row r="458" spans="1:6" ht="18" x14ac:dyDescent="0.35">
      <c r="A458" s="20"/>
      <c r="B458" s="90" t="s">
        <v>809</v>
      </c>
      <c r="C458" s="86" t="s">
        <v>132</v>
      </c>
      <c r="D458" s="65"/>
      <c r="E458" s="66"/>
      <c r="F458" s="159"/>
    </row>
    <row r="459" spans="1:6" ht="18" x14ac:dyDescent="0.35">
      <c r="A459" s="20"/>
      <c r="B459" s="68"/>
      <c r="C459" s="64"/>
      <c r="D459" s="65"/>
      <c r="E459" s="66"/>
      <c r="F459" s="159"/>
    </row>
    <row r="460" spans="1:6" ht="18" x14ac:dyDescent="0.35">
      <c r="A460" s="20"/>
      <c r="B460" s="90" t="s">
        <v>810</v>
      </c>
      <c r="C460" s="86" t="s">
        <v>132</v>
      </c>
      <c r="D460" s="65"/>
      <c r="E460" s="66"/>
      <c r="F460" s="159"/>
    </row>
    <row r="461" spans="1:6" ht="18" x14ac:dyDescent="0.35">
      <c r="A461" s="20"/>
      <c r="B461" s="68"/>
      <c r="C461" s="64"/>
      <c r="D461" s="65"/>
      <c r="E461" s="66"/>
      <c r="F461" s="159"/>
    </row>
    <row r="462" spans="1:6" ht="18" x14ac:dyDescent="0.35">
      <c r="A462" s="20"/>
      <c r="B462" s="90" t="s">
        <v>811</v>
      </c>
      <c r="C462" s="86" t="s">
        <v>132</v>
      </c>
      <c r="D462" s="65"/>
      <c r="E462" s="66"/>
      <c r="F462" s="159"/>
    </row>
    <row r="463" spans="1:6" ht="18" x14ac:dyDescent="0.35">
      <c r="A463" s="20"/>
      <c r="B463" s="68"/>
      <c r="C463" s="64"/>
      <c r="D463" s="65"/>
      <c r="E463" s="66"/>
      <c r="F463" s="159"/>
    </row>
    <row r="464" spans="1:6" ht="18" x14ac:dyDescent="0.35">
      <c r="A464" s="20"/>
      <c r="B464" s="90" t="s">
        <v>812</v>
      </c>
      <c r="C464" s="86" t="s">
        <v>132</v>
      </c>
      <c r="D464" s="65"/>
      <c r="E464" s="66"/>
      <c r="F464" s="159"/>
    </row>
    <row r="465" spans="1:6" ht="18" x14ac:dyDescent="0.35">
      <c r="A465" s="20"/>
      <c r="B465" s="90"/>
      <c r="C465" s="86"/>
      <c r="D465" s="65"/>
      <c r="E465" s="66"/>
      <c r="F465" s="159"/>
    </row>
    <row r="466" spans="1:6" ht="75.599999999999994" customHeight="1" x14ac:dyDescent="0.35">
      <c r="A466" s="20"/>
      <c r="B466" s="96" t="s">
        <v>813</v>
      </c>
      <c r="C466" s="86"/>
      <c r="D466" s="65"/>
      <c r="E466" s="66"/>
      <c r="F466" s="159"/>
    </row>
    <row r="467" spans="1:6" ht="18" x14ac:dyDescent="0.35">
      <c r="A467" s="20"/>
      <c r="B467" s="68"/>
      <c r="C467" s="64"/>
      <c r="D467" s="65"/>
      <c r="E467" s="66"/>
      <c r="F467" s="159"/>
    </row>
    <row r="468" spans="1:6" ht="18" x14ac:dyDescent="0.35">
      <c r="A468" s="20"/>
      <c r="B468" s="90" t="s">
        <v>814</v>
      </c>
      <c r="C468" s="86" t="s">
        <v>132</v>
      </c>
      <c r="D468" s="65"/>
      <c r="E468" s="66"/>
      <c r="F468" s="159"/>
    </row>
    <row r="469" spans="1:6" ht="18" x14ac:dyDescent="0.35">
      <c r="A469" s="20"/>
      <c r="B469" s="68"/>
      <c r="C469" s="64"/>
      <c r="D469" s="65"/>
      <c r="E469" s="66"/>
      <c r="F469" s="159"/>
    </row>
    <row r="470" spans="1:6" ht="18" x14ac:dyDescent="0.35">
      <c r="A470" s="20"/>
      <c r="B470" s="90" t="s">
        <v>815</v>
      </c>
      <c r="C470" s="86" t="s">
        <v>132</v>
      </c>
      <c r="D470" s="65"/>
      <c r="E470" s="66"/>
      <c r="F470" s="159"/>
    </row>
    <row r="471" spans="1:6" ht="18" x14ac:dyDescent="0.35">
      <c r="A471" s="20"/>
      <c r="B471" s="68"/>
      <c r="C471" s="64"/>
      <c r="D471" s="65"/>
      <c r="E471" s="66"/>
      <c r="F471" s="159"/>
    </row>
    <row r="472" spans="1:6" ht="18" x14ac:dyDescent="0.35">
      <c r="A472" s="20"/>
      <c r="B472" s="90" t="s">
        <v>816</v>
      </c>
      <c r="C472" s="86" t="s">
        <v>132</v>
      </c>
      <c r="D472" s="65"/>
      <c r="E472" s="66"/>
      <c r="F472" s="159"/>
    </row>
    <row r="473" spans="1:6" ht="18" x14ac:dyDescent="0.35">
      <c r="A473" s="20"/>
      <c r="B473" s="68"/>
      <c r="C473" s="64"/>
      <c r="D473" s="65"/>
      <c r="E473" s="66"/>
      <c r="F473" s="159"/>
    </row>
    <row r="474" spans="1:6" ht="18" x14ac:dyDescent="0.35">
      <c r="A474" s="20"/>
      <c r="B474" s="90" t="s">
        <v>817</v>
      </c>
      <c r="C474" s="86" t="s">
        <v>132</v>
      </c>
      <c r="D474" s="65"/>
      <c r="E474" s="66"/>
      <c r="F474" s="159"/>
    </row>
    <row r="475" spans="1:6" ht="18" x14ac:dyDescent="0.35">
      <c r="A475" s="20"/>
      <c r="B475" s="68"/>
      <c r="C475" s="68"/>
      <c r="D475" s="65"/>
      <c r="E475" s="66"/>
      <c r="F475" s="159"/>
    </row>
    <row r="476" spans="1:6" ht="18" x14ac:dyDescent="0.35">
      <c r="A476" s="20"/>
      <c r="B476" s="90" t="s">
        <v>818</v>
      </c>
      <c r="C476" s="86" t="s">
        <v>819</v>
      </c>
      <c r="D476" s="65"/>
      <c r="E476" s="66"/>
      <c r="F476" s="159"/>
    </row>
    <row r="477" spans="1:6" ht="18" x14ac:dyDescent="0.35">
      <c r="A477" s="20"/>
      <c r="B477" s="68"/>
      <c r="C477" s="64"/>
      <c r="D477" s="65"/>
      <c r="E477" s="66"/>
      <c r="F477" s="159"/>
    </row>
    <row r="478" spans="1:6" ht="34.799999999999997" x14ac:dyDescent="0.35">
      <c r="A478" s="20"/>
      <c r="B478" s="73" t="s">
        <v>820</v>
      </c>
      <c r="C478" s="86" t="s">
        <v>132</v>
      </c>
      <c r="D478" s="65"/>
      <c r="E478" s="66"/>
      <c r="F478" s="159"/>
    </row>
    <row r="479" spans="1:6" ht="18.600000000000001" thickBot="1" x14ac:dyDescent="0.4">
      <c r="A479" s="20"/>
      <c r="B479" s="74"/>
      <c r="C479" s="75"/>
      <c r="D479" s="76"/>
      <c r="E479" s="77"/>
      <c r="F479" s="172"/>
    </row>
    <row r="480" spans="1:6" ht="18.600000000000001" thickBot="1" x14ac:dyDescent="0.4">
      <c r="A480" s="20"/>
      <c r="B480" s="107" t="s">
        <v>821</v>
      </c>
      <c r="C480" s="79"/>
      <c r="D480" s="80"/>
      <c r="E480" s="81"/>
      <c r="F480" s="178">
        <f>SUM(F452:F478)</f>
        <v>0</v>
      </c>
    </row>
    <row r="481" spans="1:6" ht="18" x14ac:dyDescent="0.35">
      <c r="A481" s="20"/>
      <c r="B481" s="108"/>
      <c r="C481" s="83"/>
      <c r="D481" s="99"/>
      <c r="E481" s="85"/>
      <c r="F481" s="174"/>
    </row>
    <row r="482" spans="1:6" ht="18" x14ac:dyDescent="0.35">
      <c r="A482" s="20"/>
      <c r="B482" s="72" t="s">
        <v>822</v>
      </c>
      <c r="C482" s="64"/>
      <c r="D482" s="65"/>
      <c r="E482" s="66"/>
      <c r="F482" s="159"/>
    </row>
    <row r="483" spans="1:6" ht="18" x14ac:dyDescent="0.35">
      <c r="A483" s="20"/>
      <c r="B483" s="63"/>
      <c r="C483" s="64"/>
      <c r="D483" s="65"/>
      <c r="E483" s="66"/>
      <c r="F483" s="159"/>
    </row>
    <row r="484" spans="1:6" ht="18" x14ac:dyDescent="0.35">
      <c r="A484" s="20"/>
      <c r="B484" s="90" t="s">
        <v>823</v>
      </c>
      <c r="C484" s="64"/>
      <c r="D484" s="65"/>
      <c r="E484" s="66"/>
      <c r="F484" s="159"/>
    </row>
    <row r="485" spans="1:6" ht="18" x14ac:dyDescent="0.35">
      <c r="A485" s="20"/>
      <c r="B485" s="63"/>
      <c r="C485" s="64"/>
      <c r="D485" s="65"/>
      <c r="E485" s="66"/>
      <c r="F485" s="159"/>
    </row>
    <row r="486" spans="1:6" ht="18" x14ac:dyDescent="0.35">
      <c r="A486" s="20"/>
      <c r="B486" s="90" t="s">
        <v>824</v>
      </c>
      <c r="C486" s="86" t="s">
        <v>132</v>
      </c>
      <c r="D486" s="65"/>
      <c r="E486" s="66"/>
      <c r="F486" s="159"/>
    </row>
    <row r="487" spans="1:6" ht="18" x14ac:dyDescent="0.35">
      <c r="A487" s="20"/>
      <c r="B487" s="63"/>
      <c r="C487" s="64"/>
      <c r="D487" s="65"/>
      <c r="E487" s="66"/>
      <c r="F487" s="159"/>
    </row>
    <row r="488" spans="1:6" ht="18" x14ac:dyDescent="0.35">
      <c r="A488" s="20"/>
      <c r="B488" s="90" t="s">
        <v>825</v>
      </c>
      <c r="C488" s="64"/>
      <c r="D488" s="65"/>
      <c r="E488" s="66"/>
      <c r="F488" s="159"/>
    </row>
    <row r="489" spans="1:6" ht="18" x14ac:dyDescent="0.35">
      <c r="A489" s="20"/>
      <c r="B489" s="63"/>
      <c r="C489" s="64"/>
      <c r="D489" s="65"/>
      <c r="E489" s="66"/>
      <c r="F489" s="159"/>
    </row>
    <row r="490" spans="1:6" ht="18" x14ac:dyDescent="0.35">
      <c r="A490" s="20"/>
      <c r="B490" s="90" t="s">
        <v>826</v>
      </c>
      <c r="C490" s="86" t="s">
        <v>132</v>
      </c>
      <c r="D490" s="65"/>
      <c r="E490" s="66"/>
      <c r="F490" s="159"/>
    </row>
    <row r="491" spans="1:6" ht="18" x14ac:dyDescent="0.35">
      <c r="A491" s="20"/>
      <c r="B491" s="63"/>
      <c r="C491" s="64"/>
      <c r="D491" s="65"/>
      <c r="E491" s="66"/>
      <c r="F491" s="159"/>
    </row>
    <row r="492" spans="1:6" ht="18" x14ac:dyDescent="0.35">
      <c r="A492" s="20"/>
      <c r="B492" s="90" t="s">
        <v>827</v>
      </c>
      <c r="C492" s="86" t="s">
        <v>132</v>
      </c>
      <c r="D492" s="65"/>
      <c r="E492" s="66"/>
      <c r="F492" s="159"/>
    </row>
    <row r="493" spans="1:6" ht="18" x14ac:dyDescent="0.35">
      <c r="A493" s="20"/>
      <c r="B493" s="63"/>
      <c r="C493" s="64"/>
      <c r="D493" s="65"/>
      <c r="E493" s="66"/>
      <c r="F493" s="159"/>
    </row>
    <row r="494" spans="1:6" ht="69.599999999999994" x14ac:dyDescent="0.35">
      <c r="A494" s="20"/>
      <c r="B494" s="67" t="s">
        <v>828</v>
      </c>
      <c r="C494" s="64"/>
      <c r="D494" s="65"/>
      <c r="E494" s="66"/>
      <c r="F494" s="159"/>
    </row>
    <row r="495" spans="1:6" ht="18" x14ac:dyDescent="0.35">
      <c r="A495" s="20"/>
      <c r="B495" s="63"/>
      <c r="C495" s="64"/>
      <c r="D495" s="65"/>
      <c r="E495" s="66"/>
      <c r="F495" s="159"/>
    </row>
    <row r="496" spans="1:6" ht="34.799999999999997" x14ac:dyDescent="0.35">
      <c r="A496" s="20"/>
      <c r="B496" s="67" t="s">
        <v>829</v>
      </c>
      <c r="C496" s="64"/>
      <c r="D496" s="65"/>
      <c r="E496" s="66"/>
      <c r="F496" s="159"/>
    </row>
    <row r="497" spans="1:6" ht="18" x14ac:dyDescent="0.35">
      <c r="A497" s="20"/>
      <c r="B497" s="63"/>
      <c r="C497" s="64"/>
      <c r="D497" s="65"/>
      <c r="E497" s="66"/>
      <c r="F497" s="159"/>
    </row>
    <row r="498" spans="1:6" ht="18" x14ac:dyDescent="0.35">
      <c r="A498" s="20"/>
      <c r="B498" s="68" t="s">
        <v>830</v>
      </c>
      <c r="C498" s="86"/>
      <c r="D498" s="65"/>
      <c r="E498" s="66"/>
      <c r="F498" s="159"/>
    </row>
    <row r="499" spans="1:6" ht="18" x14ac:dyDescent="0.35">
      <c r="A499" s="20"/>
      <c r="B499" s="63"/>
      <c r="C499" s="64"/>
      <c r="D499" s="65"/>
      <c r="E499" s="66"/>
      <c r="F499" s="159"/>
    </row>
    <row r="500" spans="1:6" ht="18" x14ac:dyDescent="0.35">
      <c r="A500" s="20"/>
      <c r="B500" s="68" t="s">
        <v>831</v>
      </c>
      <c r="C500" s="64"/>
      <c r="D500" s="65"/>
      <c r="E500" s="66"/>
      <c r="F500" s="159"/>
    </row>
    <row r="501" spans="1:6" ht="18" x14ac:dyDescent="0.35">
      <c r="A501" s="20"/>
      <c r="B501" s="63"/>
      <c r="C501" s="64"/>
      <c r="D501" s="65"/>
      <c r="E501" s="66"/>
      <c r="F501" s="159"/>
    </row>
    <row r="502" spans="1:6" ht="34.799999999999997" x14ac:dyDescent="0.35">
      <c r="A502" s="20"/>
      <c r="B502" s="67" t="s">
        <v>832</v>
      </c>
      <c r="C502" s="64"/>
      <c r="D502" s="65"/>
      <c r="E502" s="66"/>
      <c r="F502" s="159"/>
    </row>
    <row r="503" spans="1:6" ht="18" x14ac:dyDescent="0.35">
      <c r="A503" s="20"/>
      <c r="B503" s="63"/>
      <c r="C503" s="64"/>
      <c r="D503" s="65"/>
      <c r="E503" s="66"/>
      <c r="F503" s="159"/>
    </row>
    <row r="504" spans="1:6" ht="18" x14ac:dyDescent="0.35">
      <c r="A504" s="20"/>
      <c r="B504" s="90" t="s">
        <v>833</v>
      </c>
      <c r="C504" s="86" t="s">
        <v>132</v>
      </c>
      <c r="D504" s="65"/>
      <c r="E504" s="66"/>
      <c r="F504" s="159"/>
    </row>
    <row r="505" spans="1:6" ht="18" x14ac:dyDescent="0.35">
      <c r="A505" s="20"/>
      <c r="B505" s="63"/>
      <c r="C505" s="64"/>
      <c r="D505" s="65"/>
      <c r="E505" s="66"/>
      <c r="F505" s="159"/>
    </row>
    <row r="506" spans="1:6" ht="52.2" x14ac:dyDescent="0.35">
      <c r="A506" s="20"/>
      <c r="B506" s="67" t="s">
        <v>834</v>
      </c>
      <c r="C506" s="64"/>
      <c r="D506" s="65"/>
      <c r="E506" s="66"/>
      <c r="F506" s="159"/>
    </row>
    <row r="507" spans="1:6" ht="18" x14ac:dyDescent="0.35">
      <c r="A507" s="20"/>
      <c r="B507" s="63"/>
      <c r="C507" s="64"/>
      <c r="D507" s="65"/>
      <c r="E507" s="66"/>
      <c r="F507" s="159"/>
    </row>
    <row r="508" spans="1:6" ht="18" x14ac:dyDescent="0.35">
      <c r="A508" s="20"/>
      <c r="B508" s="90" t="s">
        <v>835</v>
      </c>
      <c r="C508" s="64"/>
      <c r="D508" s="65"/>
      <c r="E508" s="66"/>
      <c r="F508" s="159"/>
    </row>
    <row r="509" spans="1:6" ht="18" x14ac:dyDescent="0.35">
      <c r="A509" s="20"/>
      <c r="B509" s="63"/>
      <c r="C509" s="64"/>
      <c r="D509" s="65"/>
      <c r="E509" s="66"/>
      <c r="F509" s="159"/>
    </row>
    <row r="510" spans="1:6" ht="18" x14ac:dyDescent="0.35">
      <c r="A510" s="20"/>
      <c r="B510" s="90" t="s">
        <v>836</v>
      </c>
      <c r="C510" s="86" t="s">
        <v>132</v>
      </c>
      <c r="D510" s="65"/>
      <c r="E510" s="66"/>
      <c r="F510" s="159"/>
    </row>
    <row r="511" spans="1:6" ht="18" x14ac:dyDescent="0.35">
      <c r="A511" s="20"/>
      <c r="B511" s="90"/>
      <c r="C511" s="86"/>
      <c r="D511" s="65"/>
      <c r="E511" s="66"/>
      <c r="F511" s="159"/>
    </row>
    <row r="512" spans="1:6" ht="59.25" customHeight="1" x14ac:dyDescent="0.3">
      <c r="A512" s="20"/>
      <c r="B512" s="94" t="s">
        <v>837</v>
      </c>
      <c r="C512" s="86"/>
      <c r="D512" s="118"/>
      <c r="E512" s="119"/>
      <c r="F512" s="179"/>
    </row>
    <row r="513" spans="1:6" ht="18" x14ac:dyDescent="0.35">
      <c r="A513" s="20"/>
      <c r="B513" s="63"/>
      <c r="C513" s="64"/>
      <c r="D513" s="65"/>
      <c r="E513" s="66"/>
      <c r="F513" s="159"/>
    </row>
    <row r="514" spans="1:6" ht="18" x14ac:dyDescent="0.35">
      <c r="A514" s="20"/>
      <c r="B514" s="90" t="s">
        <v>838</v>
      </c>
      <c r="C514" s="86" t="s">
        <v>132</v>
      </c>
      <c r="D514" s="65"/>
      <c r="E514" s="66"/>
      <c r="F514" s="159"/>
    </row>
    <row r="515" spans="1:6" ht="34.799999999999997" x14ac:dyDescent="0.3">
      <c r="A515" s="20"/>
      <c r="B515" s="94" t="s">
        <v>839</v>
      </c>
      <c r="C515" s="95" t="s">
        <v>840</v>
      </c>
      <c r="D515" s="118">
        <v>1</v>
      </c>
      <c r="E515" s="119">
        <v>100000</v>
      </c>
      <c r="F515" s="179">
        <f>E515*D515</f>
        <v>100000</v>
      </c>
    </row>
    <row r="516" spans="1:6" ht="18" x14ac:dyDescent="0.35">
      <c r="A516" s="20"/>
      <c r="B516" s="90" t="s">
        <v>841</v>
      </c>
      <c r="C516" s="86" t="s">
        <v>132</v>
      </c>
      <c r="D516" s="65"/>
      <c r="E516" s="66"/>
      <c r="F516" s="159"/>
    </row>
    <row r="517" spans="1:6" ht="18" x14ac:dyDescent="0.35">
      <c r="A517" s="20"/>
      <c r="B517" s="63"/>
      <c r="C517" s="64"/>
      <c r="D517" s="65"/>
      <c r="E517" s="66"/>
      <c r="F517" s="159"/>
    </row>
    <row r="518" spans="1:6" ht="18" x14ac:dyDescent="0.35">
      <c r="A518" s="20"/>
      <c r="B518" s="73" t="s">
        <v>842</v>
      </c>
      <c r="C518" s="112"/>
      <c r="D518" s="65"/>
      <c r="E518" s="66"/>
      <c r="F518" s="159"/>
    </row>
    <row r="519" spans="1:6" ht="18" x14ac:dyDescent="0.35">
      <c r="A519" s="20"/>
      <c r="B519" s="73"/>
      <c r="C519" s="112"/>
      <c r="D519" s="65"/>
      <c r="E519" s="66"/>
      <c r="F519" s="159"/>
    </row>
    <row r="520" spans="1:6" ht="18" x14ac:dyDescent="0.35">
      <c r="A520" s="20"/>
      <c r="B520" s="96" t="s">
        <v>843</v>
      </c>
      <c r="C520" s="112"/>
      <c r="D520" s="65"/>
      <c r="E520" s="66"/>
      <c r="F520" s="159"/>
    </row>
    <row r="521" spans="1:6" ht="18" x14ac:dyDescent="0.35">
      <c r="A521" s="20"/>
      <c r="B521" s="115" t="s">
        <v>844</v>
      </c>
      <c r="C521" s="91" t="s">
        <v>691</v>
      </c>
      <c r="D521" s="92">
        <v>1</v>
      </c>
      <c r="E521" s="93">
        <v>100000</v>
      </c>
      <c r="F521" s="175">
        <f>E521*D521</f>
        <v>100000</v>
      </c>
    </row>
    <row r="522" spans="1:6" ht="18" x14ac:dyDescent="0.35">
      <c r="A522" s="20"/>
      <c r="B522" s="115" t="s">
        <v>845</v>
      </c>
      <c r="C522" s="91" t="s">
        <v>132</v>
      </c>
      <c r="D522" s="92">
        <v>1</v>
      </c>
      <c r="E522" s="93">
        <v>10000</v>
      </c>
      <c r="F522" s="175">
        <f>E522</f>
        <v>10000</v>
      </c>
    </row>
    <row r="523" spans="1:6" ht="18" x14ac:dyDescent="0.35">
      <c r="A523" s="20"/>
      <c r="B523" s="63"/>
      <c r="C523" s="64"/>
      <c r="D523" s="65"/>
      <c r="E523" s="66"/>
      <c r="F523" s="159"/>
    </row>
    <row r="524" spans="1:6" ht="69.599999999999994" x14ac:dyDescent="0.35">
      <c r="A524" s="20"/>
      <c r="B524" s="67" t="s">
        <v>846</v>
      </c>
      <c r="C524" s="64"/>
      <c r="D524" s="65"/>
      <c r="E524" s="66"/>
      <c r="F524" s="159"/>
    </row>
    <row r="525" spans="1:6" ht="18.600000000000001" thickBot="1" x14ac:dyDescent="0.4">
      <c r="A525" s="20"/>
      <c r="B525" s="98"/>
      <c r="C525" s="75"/>
      <c r="D525" s="76"/>
      <c r="E525" s="77"/>
      <c r="F525" s="172"/>
    </row>
    <row r="526" spans="1:6" ht="18.600000000000001" thickBot="1" x14ac:dyDescent="0.4">
      <c r="A526" s="20"/>
      <c r="B526" s="107" t="s">
        <v>720</v>
      </c>
      <c r="C526" s="79"/>
      <c r="D526" s="80"/>
      <c r="E526" s="81"/>
      <c r="F526" s="173"/>
    </row>
    <row r="527" spans="1:6" ht="18" x14ac:dyDescent="0.35">
      <c r="A527" s="20"/>
      <c r="B527" s="108"/>
      <c r="C527" s="83"/>
      <c r="D527" s="99"/>
      <c r="E527" s="85"/>
      <c r="F527" s="174"/>
    </row>
    <row r="528" spans="1:6" ht="18" x14ac:dyDescent="0.35">
      <c r="A528" s="20"/>
      <c r="B528" s="63"/>
      <c r="C528" s="64"/>
      <c r="D528" s="65"/>
      <c r="E528" s="66"/>
      <c r="F528" s="159"/>
    </row>
    <row r="529" spans="1:6" ht="18" x14ac:dyDescent="0.35">
      <c r="A529" s="20"/>
      <c r="B529" s="63"/>
      <c r="C529" s="88"/>
      <c r="D529" s="100"/>
      <c r="E529" s="89"/>
      <c r="F529" s="159"/>
    </row>
    <row r="530" spans="1:6" ht="18" x14ac:dyDescent="0.35">
      <c r="A530" s="20"/>
      <c r="B530" s="63"/>
      <c r="C530" s="64"/>
      <c r="D530" s="65"/>
      <c r="E530" s="66"/>
      <c r="F530" s="159"/>
    </row>
    <row r="531" spans="1:6" ht="34.799999999999997" x14ac:dyDescent="0.35">
      <c r="A531" s="20"/>
      <c r="B531" s="67" t="s">
        <v>847</v>
      </c>
      <c r="C531" s="64"/>
      <c r="D531" s="65"/>
      <c r="E531" s="66"/>
      <c r="F531" s="159"/>
    </row>
    <row r="532" spans="1:6" ht="18" x14ac:dyDescent="0.35">
      <c r="A532" s="20"/>
      <c r="B532" s="63"/>
      <c r="C532" s="64"/>
      <c r="D532" s="65"/>
      <c r="E532" s="66"/>
      <c r="F532" s="159"/>
    </row>
    <row r="533" spans="1:6" ht="52.2" x14ac:dyDescent="0.35">
      <c r="A533" s="20"/>
      <c r="B533" s="67" t="s">
        <v>848</v>
      </c>
      <c r="C533" s="64"/>
      <c r="D533" s="65"/>
      <c r="E533" s="66"/>
      <c r="F533" s="159"/>
    </row>
    <row r="534" spans="1:6" ht="18" x14ac:dyDescent="0.35">
      <c r="A534" s="20"/>
      <c r="B534" s="63"/>
      <c r="C534" s="64"/>
      <c r="D534" s="65"/>
      <c r="E534" s="66"/>
      <c r="F534" s="159"/>
    </row>
    <row r="535" spans="1:6" ht="18" x14ac:dyDescent="0.35">
      <c r="A535" s="20"/>
      <c r="B535" s="90" t="s">
        <v>849</v>
      </c>
      <c r="C535" s="88" t="s">
        <v>850</v>
      </c>
      <c r="D535" s="65"/>
      <c r="E535" s="66"/>
      <c r="F535" s="159"/>
    </row>
    <row r="536" spans="1:6" ht="18" x14ac:dyDescent="0.35">
      <c r="A536" s="20"/>
      <c r="B536" s="63"/>
      <c r="C536" s="64"/>
      <c r="D536" s="65"/>
      <c r="E536" s="66"/>
      <c r="F536" s="159"/>
    </row>
    <row r="537" spans="1:6" ht="18" x14ac:dyDescent="0.35">
      <c r="A537" s="20"/>
      <c r="B537" s="90" t="s">
        <v>851</v>
      </c>
      <c r="C537" s="88" t="s">
        <v>850</v>
      </c>
      <c r="D537" s="65"/>
      <c r="E537" s="66"/>
      <c r="F537" s="159"/>
    </row>
    <row r="538" spans="1:6" ht="18" x14ac:dyDescent="0.35">
      <c r="A538" s="20"/>
      <c r="B538" s="63"/>
      <c r="C538" s="64"/>
      <c r="D538" s="65"/>
      <c r="E538" s="66"/>
      <c r="F538" s="159"/>
    </row>
    <row r="539" spans="1:6" ht="69.599999999999994" x14ac:dyDescent="0.35">
      <c r="A539" s="20"/>
      <c r="B539" s="67" t="s">
        <v>852</v>
      </c>
      <c r="C539" s="64"/>
      <c r="D539" s="65"/>
      <c r="E539" s="66"/>
      <c r="F539" s="159"/>
    </row>
    <row r="540" spans="1:6" ht="18" x14ac:dyDescent="0.35">
      <c r="A540" s="20"/>
      <c r="B540" s="63"/>
      <c r="C540" s="64"/>
      <c r="D540" s="65"/>
      <c r="E540" s="66"/>
      <c r="F540" s="159"/>
    </row>
    <row r="541" spans="1:6" ht="52.2" x14ac:dyDescent="0.35">
      <c r="A541" s="20"/>
      <c r="B541" s="67" t="s">
        <v>853</v>
      </c>
      <c r="C541" s="64"/>
      <c r="D541" s="65"/>
      <c r="E541" s="66"/>
      <c r="F541" s="159"/>
    </row>
    <row r="542" spans="1:6" ht="18" x14ac:dyDescent="0.35">
      <c r="A542" s="20"/>
      <c r="B542" s="67"/>
      <c r="C542" s="64"/>
      <c r="D542" s="65"/>
      <c r="E542" s="66"/>
      <c r="F542" s="159"/>
    </row>
    <row r="543" spans="1:6" ht="69.599999999999994" x14ac:dyDescent="0.35">
      <c r="A543" s="20"/>
      <c r="B543" s="67" t="s">
        <v>854</v>
      </c>
      <c r="C543" s="64"/>
      <c r="D543" s="65"/>
      <c r="E543" s="66"/>
      <c r="F543" s="159"/>
    </row>
    <row r="544" spans="1:6" ht="18" x14ac:dyDescent="0.35">
      <c r="A544" s="20"/>
      <c r="B544" s="67"/>
      <c r="C544" s="64"/>
      <c r="D544" s="65"/>
      <c r="E544" s="66"/>
      <c r="F544" s="159"/>
    </row>
    <row r="545" spans="1:6" ht="18" x14ac:dyDescent="0.35">
      <c r="A545" s="20"/>
      <c r="B545" s="90" t="s">
        <v>855</v>
      </c>
      <c r="C545" s="88" t="s">
        <v>850</v>
      </c>
      <c r="D545" s="65"/>
      <c r="E545" s="66"/>
      <c r="F545" s="159"/>
    </row>
    <row r="546" spans="1:6" ht="18" x14ac:dyDescent="0.35">
      <c r="A546" s="20"/>
      <c r="B546" s="63"/>
      <c r="C546" s="64"/>
      <c r="D546" s="65"/>
      <c r="E546" s="66"/>
      <c r="F546" s="159"/>
    </row>
    <row r="547" spans="1:6" ht="18" x14ac:dyDescent="0.35">
      <c r="A547" s="20"/>
      <c r="B547" s="90" t="s">
        <v>856</v>
      </c>
      <c r="C547" s="64"/>
      <c r="D547" s="65"/>
      <c r="E547" s="66"/>
      <c r="F547" s="159"/>
    </row>
    <row r="548" spans="1:6" ht="18" x14ac:dyDescent="0.35">
      <c r="A548" s="20"/>
      <c r="B548" s="90" t="s">
        <v>857</v>
      </c>
      <c r="C548" s="88" t="s">
        <v>850</v>
      </c>
      <c r="D548" s="65"/>
      <c r="E548" s="66"/>
      <c r="F548" s="159"/>
    </row>
    <row r="549" spans="1:6" ht="18" x14ac:dyDescent="0.35">
      <c r="A549" s="20"/>
      <c r="B549" s="63"/>
      <c r="C549" s="64"/>
      <c r="D549" s="65"/>
      <c r="E549" s="66"/>
      <c r="F549" s="159"/>
    </row>
    <row r="550" spans="1:6" ht="18" x14ac:dyDescent="0.35">
      <c r="A550" s="20"/>
      <c r="B550" s="120" t="s">
        <v>858</v>
      </c>
      <c r="C550" s="121"/>
      <c r="D550" s="92"/>
      <c r="E550" s="93"/>
      <c r="F550" s="175"/>
    </row>
    <row r="551" spans="1:6" ht="18" x14ac:dyDescent="0.35">
      <c r="A551" s="20"/>
      <c r="B551" s="120" t="s">
        <v>859</v>
      </c>
      <c r="C551" s="122" t="s">
        <v>860</v>
      </c>
      <c r="D551" s="92">
        <v>10</v>
      </c>
      <c r="E551" s="93"/>
      <c r="F551" s="175">
        <f>E551*D551</f>
        <v>0</v>
      </c>
    </row>
    <row r="552" spans="1:6" ht="18" x14ac:dyDescent="0.35">
      <c r="A552" s="20"/>
      <c r="B552" s="63"/>
      <c r="C552" s="64"/>
      <c r="D552" s="65"/>
      <c r="E552" s="66"/>
      <c r="F552" s="159"/>
    </row>
    <row r="553" spans="1:6" ht="18" x14ac:dyDescent="0.35">
      <c r="A553" s="20"/>
      <c r="B553" s="67" t="s">
        <v>861</v>
      </c>
      <c r="C553" s="64"/>
      <c r="D553" s="65"/>
      <c r="E553" s="66"/>
      <c r="F553" s="159"/>
    </row>
    <row r="554" spans="1:6" ht="18" x14ac:dyDescent="0.35">
      <c r="A554" s="20"/>
      <c r="B554" s="63"/>
      <c r="C554" s="64"/>
      <c r="D554" s="65"/>
      <c r="E554" s="66"/>
      <c r="F554" s="159"/>
    </row>
    <row r="555" spans="1:6" ht="18" x14ac:dyDescent="0.35">
      <c r="A555" s="20"/>
      <c r="B555" s="120" t="s">
        <v>862</v>
      </c>
      <c r="C555" s="122" t="s">
        <v>860</v>
      </c>
      <c r="D555" s="92">
        <v>10</v>
      </c>
      <c r="E555" s="93"/>
      <c r="F555" s="175">
        <f>E555*D555</f>
        <v>0</v>
      </c>
    </row>
    <row r="556" spans="1:6" ht="18" x14ac:dyDescent="0.35">
      <c r="A556" s="20"/>
      <c r="B556" s="63"/>
      <c r="C556" s="64"/>
      <c r="D556" s="65"/>
      <c r="E556" s="66"/>
      <c r="F556" s="159"/>
    </row>
    <row r="557" spans="1:6" ht="18" x14ac:dyDescent="0.35">
      <c r="A557" s="20"/>
      <c r="B557" s="67" t="s">
        <v>863</v>
      </c>
      <c r="C557" s="64"/>
      <c r="D557" s="65"/>
      <c r="E557" s="66"/>
      <c r="F557" s="159"/>
    </row>
    <row r="558" spans="1:6" ht="18" x14ac:dyDescent="0.35">
      <c r="A558" s="20"/>
      <c r="B558" s="63"/>
      <c r="C558" s="64"/>
      <c r="D558" s="65"/>
      <c r="E558" s="66"/>
      <c r="F558" s="159"/>
    </row>
    <row r="559" spans="1:6" ht="18" x14ac:dyDescent="0.35">
      <c r="A559" s="20"/>
      <c r="B559" s="120" t="s">
        <v>864</v>
      </c>
      <c r="C559" s="122" t="str">
        <f>C555</f>
        <v>Monthly</v>
      </c>
      <c r="D559" s="92">
        <v>10</v>
      </c>
      <c r="E559" s="93"/>
      <c r="F559" s="175">
        <f>E559*D559</f>
        <v>0</v>
      </c>
    </row>
    <row r="560" spans="1:6" ht="18" x14ac:dyDescent="0.35">
      <c r="A560" s="20"/>
      <c r="B560" s="63"/>
      <c r="C560" s="64"/>
      <c r="D560" s="65"/>
      <c r="E560" s="66"/>
      <c r="F560" s="159"/>
    </row>
    <row r="561" spans="1:6" ht="18" x14ac:dyDescent="0.35">
      <c r="A561" s="20"/>
      <c r="B561" s="120" t="s">
        <v>865</v>
      </c>
      <c r="C561" s="122" t="str">
        <f>C559</f>
        <v>Monthly</v>
      </c>
      <c r="D561" s="92">
        <f>D559</f>
        <v>10</v>
      </c>
      <c r="E561" s="93"/>
      <c r="F561" s="175">
        <f>E561*D561</f>
        <v>0</v>
      </c>
    </row>
    <row r="562" spans="1:6" ht="18" x14ac:dyDescent="0.35">
      <c r="A562" s="20"/>
      <c r="B562" s="63"/>
      <c r="C562" s="112"/>
      <c r="D562" s="65"/>
      <c r="E562" s="66"/>
      <c r="F562" s="159"/>
    </row>
    <row r="563" spans="1:6" ht="18" x14ac:dyDescent="0.35">
      <c r="A563" s="20"/>
      <c r="B563" s="68" t="s">
        <v>866</v>
      </c>
      <c r="C563" s="68"/>
      <c r="D563" s="65"/>
      <c r="E563" s="66"/>
      <c r="F563" s="159"/>
    </row>
    <row r="564" spans="1:6" ht="18" x14ac:dyDescent="0.35">
      <c r="A564" s="20"/>
      <c r="B564" s="63"/>
      <c r="C564" s="64"/>
      <c r="D564" s="65"/>
      <c r="E564" s="66"/>
      <c r="F564" s="159"/>
    </row>
    <row r="565" spans="1:6" ht="52.2" x14ac:dyDescent="0.35">
      <c r="A565" s="20"/>
      <c r="B565" s="67" t="s">
        <v>867</v>
      </c>
      <c r="C565" s="64"/>
      <c r="D565" s="65"/>
      <c r="E565" s="66"/>
      <c r="F565" s="159"/>
    </row>
    <row r="566" spans="1:6" ht="18" x14ac:dyDescent="0.35">
      <c r="A566" s="20"/>
      <c r="B566" s="63"/>
      <c r="C566" s="64"/>
      <c r="D566" s="65"/>
      <c r="E566" s="66"/>
      <c r="F566" s="159"/>
    </row>
    <row r="567" spans="1:6" ht="18.600000000000001" thickBot="1" x14ac:dyDescent="0.4">
      <c r="A567" s="20"/>
      <c r="B567" s="98"/>
      <c r="C567" s="75"/>
      <c r="D567" s="76"/>
      <c r="E567" s="77"/>
      <c r="F567" s="172"/>
    </row>
    <row r="568" spans="1:6" ht="18.600000000000001" thickBot="1" x14ac:dyDescent="0.4">
      <c r="A568" s="20"/>
      <c r="B568" s="107" t="s">
        <v>720</v>
      </c>
      <c r="C568" s="79"/>
      <c r="D568" s="80"/>
      <c r="E568" s="81"/>
      <c r="F568" s="173">
        <f>SUM(F530:F565)</f>
        <v>0</v>
      </c>
    </row>
    <row r="569" spans="1:6" ht="18" x14ac:dyDescent="0.35">
      <c r="A569" s="20"/>
      <c r="B569" s="108"/>
      <c r="C569" s="117"/>
      <c r="D569" s="99"/>
      <c r="E569" s="85"/>
      <c r="F569" s="174"/>
    </row>
    <row r="570" spans="1:6" ht="18" x14ac:dyDescent="0.35">
      <c r="A570" s="20"/>
      <c r="B570" s="63"/>
      <c r="C570" s="64"/>
      <c r="D570" s="65"/>
      <c r="E570" s="66"/>
      <c r="F570" s="159"/>
    </row>
    <row r="571" spans="1:6" ht="18" x14ac:dyDescent="0.35">
      <c r="A571" s="20"/>
      <c r="B571" s="63"/>
      <c r="C571" s="64"/>
      <c r="D571" s="100"/>
      <c r="E571" s="89"/>
      <c r="F571" s="159"/>
    </row>
    <row r="572" spans="1:6" ht="18" x14ac:dyDescent="0.35">
      <c r="A572" s="20"/>
      <c r="B572" s="63"/>
      <c r="C572" s="64"/>
      <c r="D572" s="65"/>
      <c r="E572" s="66"/>
      <c r="F572" s="159"/>
    </row>
    <row r="573" spans="1:6" ht="18" x14ac:dyDescent="0.35">
      <c r="A573" s="20"/>
      <c r="B573" s="90" t="s">
        <v>868</v>
      </c>
      <c r="C573" s="64"/>
      <c r="D573" s="65"/>
      <c r="E573" s="66"/>
      <c r="F573" s="159"/>
    </row>
    <row r="574" spans="1:6" ht="18" x14ac:dyDescent="0.35">
      <c r="A574" s="20"/>
      <c r="B574" s="63"/>
      <c r="C574" s="64"/>
      <c r="D574" s="65"/>
      <c r="E574" s="66"/>
      <c r="F574" s="159"/>
    </row>
    <row r="575" spans="1:6" ht="18" x14ac:dyDescent="0.35">
      <c r="A575" s="20"/>
      <c r="B575" s="90" t="s">
        <v>869</v>
      </c>
      <c r="C575" s="86" t="s">
        <v>132</v>
      </c>
      <c r="D575" s="65"/>
      <c r="E575" s="66"/>
      <c r="F575" s="159"/>
    </row>
    <row r="576" spans="1:6" ht="18" x14ac:dyDescent="0.35">
      <c r="A576" s="20"/>
      <c r="B576" s="63"/>
      <c r="C576" s="64"/>
      <c r="D576" s="65"/>
      <c r="E576" s="66"/>
      <c r="F576" s="159"/>
    </row>
    <row r="577" spans="1:6" ht="18" x14ac:dyDescent="0.35">
      <c r="A577" s="20"/>
      <c r="B577" s="90" t="s">
        <v>870</v>
      </c>
      <c r="C577" s="64"/>
      <c r="D577" s="65"/>
      <c r="E577" s="66"/>
      <c r="F577" s="159"/>
    </row>
    <row r="578" spans="1:6" ht="18" x14ac:dyDescent="0.35">
      <c r="A578" s="20"/>
      <c r="B578" s="63"/>
      <c r="C578" s="64"/>
      <c r="D578" s="65"/>
      <c r="E578" s="66"/>
      <c r="F578" s="159"/>
    </row>
    <row r="579" spans="1:6" ht="18" x14ac:dyDescent="0.35">
      <c r="A579" s="20"/>
      <c r="B579" s="90" t="s">
        <v>871</v>
      </c>
      <c r="C579" s="86" t="s">
        <v>132</v>
      </c>
      <c r="D579" s="65"/>
      <c r="E579" s="66"/>
      <c r="F579" s="159"/>
    </row>
    <row r="580" spans="1:6" ht="18" x14ac:dyDescent="0.35">
      <c r="A580" s="20"/>
      <c r="B580" s="63"/>
      <c r="C580" s="64"/>
      <c r="D580" s="65"/>
      <c r="E580" s="66"/>
      <c r="F580" s="159"/>
    </row>
    <row r="581" spans="1:6" ht="69.599999999999994" x14ac:dyDescent="0.35">
      <c r="A581" s="20"/>
      <c r="B581" s="67" t="s">
        <v>872</v>
      </c>
      <c r="C581" s="86"/>
      <c r="D581" s="65"/>
      <c r="E581" s="66"/>
      <c r="F581" s="159"/>
    </row>
    <row r="582" spans="1:6" ht="18" x14ac:dyDescent="0.35">
      <c r="A582" s="20"/>
      <c r="B582" s="67"/>
      <c r="C582" s="64"/>
      <c r="D582" s="65"/>
      <c r="E582" s="66"/>
      <c r="F582" s="159"/>
    </row>
    <row r="583" spans="1:6" ht="18" x14ac:dyDescent="0.35">
      <c r="A583" s="20"/>
      <c r="B583" s="90" t="s">
        <v>873</v>
      </c>
      <c r="C583" s="86"/>
      <c r="D583" s="65"/>
      <c r="E583" s="66"/>
      <c r="F583" s="159"/>
    </row>
    <row r="584" spans="1:6" ht="18" x14ac:dyDescent="0.35">
      <c r="A584" s="20"/>
      <c r="B584" s="63"/>
      <c r="C584" s="64"/>
      <c r="D584" s="65"/>
      <c r="E584" s="66"/>
      <c r="F584" s="159"/>
    </row>
    <row r="585" spans="1:6" ht="18" x14ac:dyDescent="0.35">
      <c r="A585" s="20"/>
      <c r="B585" s="90" t="s">
        <v>874</v>
      </c>
      <c r="C585" s="114"/>
      <c r="D585" s="65"/>
      <c r="E585" s="66"/>
      <c r="F585" s="159"/>
    </row>
    <row r="586" spans="1:6" ht="18" x14ac:dyDescent="0.35">
      <c r="A586" s="20"/>
      <c r="B586" s="90"/>
      <c r="C586" s="86"/>
      <c r="D586" s="65"/>
      <c r="E586" s="66"/>
      <c r="F586" s="159"/>
    </row>
    <row r="587" spans="1:6" ht="34.799999999999997" x14ac:dyDescent="0.35">
      <c r="A587" s="20"/>
      <c r="B587" s="96" t="s">
        <v>875</v>
      </c>
      <c r="C587" s="86" t="s">
        <v>876</v>
      </c>
      <c r="D587" s="65">
        <v>10</v>
      </c>
      <c r="E587" s="66"/>
      <c r="F587" s="159">
        <f>E587*D587</f>
        <v>0</v>
      </c>
    </row>
    <row r="588" spans="1:6" ht="18" x14ac:dyDescent="0.35">
      <c r="A588" s="20"/>
      <c r="B588" s="123"/>
      <c r="C588" s="64"/>
      <c r="D588" s="65"/>
      <c r="E588" s="66"/>
      <c r="F588" s="159"/>
    </row>
    <row r="589" spans="1:6" ht="18" x14ac:dyDescent="0.35">
      <c r="A589" s="20"/>
      <c r="B589" s="90" t="s">
        <v>877</v>
      </c>
      <c r="C589" s="86" t="s">
        <v>132</v>
      </c>
      <c r="D589" s="65"/>
      <c r="E589" s="66"/>
      <c r="F589" s="159"/>
    </row>
    <row r="590" spans="1:6" ht="18" x14ac:dyDescent="0.35">
      <c r="A590" s="20"/>
      <c r="B590" s="123"/>
      <c r="C590" s="64"/>
      <c r="D590" s="65"/>
      <c r="E590" s="66"/>
      <c r="F590" s="159"/>
    </row>
    <row r="591" spans="1:6" ht="18" x14ac:dyDescent="0.35">
      <c r="A591" s="20"/>
      <c r="B591" s="90" t="s">
        <v>878</v>
      </c>
      <c r="C591" s="114"/>
      <c r="D591" s="65"/>
      <c r="E591" s="66"/>
      <c r="F591" s="159"/>
    </row>
    <row r="592" spans="1:6" ht="18" x14ac:dyDescent="0.35">
      <c r="A592" s="20"/>
      <c r="B592" s="90"/>
      <c r="C592" s="86"/>
      <c r="D592" s="65"/>
      <c r="E592" s="66"/>
      <c r="F592" s="159"/>
    </row>
    <row r="593" spans="1:6" ht="34.799999999999997" x14ac:dyDescent="0.35">
      <c r="A593" s="20"/>
      <c r="B593" s="96" t="s">
        <v>879</v>
      </c>
      <c r="C593" s="86" t="s">
        <v>876</v>
      </c>
      <c r="D593" s="65">
        <v>10</v>
      </c>
      <c r="E593" s="66"/>
      <c r="F593" s="159">
        <f>E593*D593</f>
        <v>0</v>
      </c>
    </row>
    <row r="594" spans="1:6" ht="18" x14ac:dyDescent="0.35">
      <c r="A594" s="20"/>
      <c r="B594" s="123"/>
      <c r="C594" s="64"/>
      <c r="D594" s="65"/>
      <c r="E594" s="66"/>
      <c r="F594" s="159"/>
    </row>
    <row r="595" spans="1:6" ht="18" x14ac:dyDescent="0.35">
      <c r="A595" s="20"/>
      <c r="B595" s="90" t="s">
        <v>880</v>
      </c>
      <c r="C595" s="86" t="s">
        <v>132</v>
      </c>
      <c r="D595" s="65"/>
      <c r="E595" s="66"/>
      <c r="F595" s="159"/>
    </row>
    <row r="596" spans="1:6" ht="18" x14ac:dyDescent="0.35">
      <c r="A596" s="20"/>
      <c r="B596" s="123"/>
      <c r="C596" s="64"/>
      <c r="D596" s="65"/>
      <c r="E596" s="66"/>
      <c r="F596" s="159"/>
    </row>
    <row r="597" spans="1:6" ht="18" x14ac:dyDescent="0.35">
      <c r="A597" s="20"/>
      <c r="B597" s="90" t="s">
        <v>881</v>
      </c>
      <c r="C597" s="86" t="s">
        <v>132</v>
      </c>
      <c r="D597" s="65"/>
      <c r="E597" s="66"/>
      <c r="F597" s="159"/>
    </row>
    <row r="598" spans="1:6" ht="18" x14ac:dyDescent="0.35">
      <c r="A598" s="20"/>
      <c r="B598" s="63"/>
      <c r="C598" s="112"/>
      <c r="D598" s="65"/>
      <c r="E598" s="66"/>
      <c r="F598" s="159"/>
    </row>
    <row r="599" spans="1:6" ht="87" x14ac:dyDescent="0.35">
      <c r="A599" s="20"/>
      <c r="B599" s="67" t="s">
        <v>882</v>
      </c>
      <c r="C599" s="68"/>
      <c r="D599" s="65"/>
      <c r="E599" s="66"/>
      <c r="F599" s="159"/>
    </row>
    <row r="600" spans="1:6" ht="18" x14ac:dyDescent="0.35">
      <c r="A600" s="20"/>
      <c r="B600" s="67"/>
      <c r="C600" s="64"/>
      <c r="D600" s="65"/>
      <c r="E600" s="66"/>
      <c r="F600" s="159"/>
    </row>
    <row r="601" spans="1:6" ht="87" x14ac:dyDescent="0.35">
      <c r="A601" s="20"/>
      <c r="B601" s="67" t="s">
        <v>883</v>
      </c>
      <c r="C601" s="64"/>
      <c r="D601" s="65"/>
      <c r="E601" s="66"/>
      <c r="F601" s="159"/>
    </row>
    <row r="602" spans="1:6" ht="18" x14ac:dyDescent="0.35">
      <c r="A602" s="20"/>
      <c r="B602" s="63"/>
      <c r="C602" s="64"/>
      <c r="D602" s="65"/>
      <c r="E602" s="66"/>
      <c r="F602" s="159"/>
    </row>
    <row r="603" spans="1:6" ht="18.600000000000001" thickBot="1" x14ac:dyDescent="0.4">
      <c r="A603" s="20"/>
      <c r="B603" s="98"/>
      <c r="C603" s="75"/>
      <c r="D603" s="76"/>
      <c r="E603" s="77"/>
      <c r="F603" s="172"/>
    </row>
    <row r="604" spans="1:6" ht="18.600000000000001" thickBot="1" x14ac:dyDescent="0.4">
      <c r="A604" s="20"/>
      <c r="B604" s="107" t="s">
        <v>720</v>
      </c>
      <c r="C604" s="79"/>
      <c r="D604" s="80"/>
      <c r="E604" s="81"/>
      <c r="F604" s="173">
        <f>SUM(F575:F603)</f>
        <v>0</v>
      </c>
    </row>
    <row r="605" spans="1:6" ht="18" x14ac:dyDescent="0.35">
      <c r="A605" s="20"/>
      <c r="B605" s="108"/>
      <c r="C605" s="124"/>
      <c r="D605" s="99"/>
      <c r="E605" s="85"/>
      <c r="F605" s="174"/>
    </row>
    <row r="606" spans="1:6" ht="18" x14ac:dyDescent="0.35">
      <c r="A606" s="20"/>
      <c r="B606" s="63"/>
      <c r="C606" s="64"/>
      <c r="D606" s="65"/>
      <c r="E606" s="66"/>
      <c r="F606" s="159"/>
    </row>
    <row r="607" spans="1:6" ht="18" x14ac:dyDescent="0.35">
      <c r="A607" s="20"/>
      <c r="B607" s="63"/>
      <c r="C607" s="88"/>
      <c r="D607" s="100"/>
      <c r="E607" s="89"/>
      <c r="F607" s="159"/>
    </row>
    <row r="608" spans="1:6" ht="18" x14ac:dyDescent="0.35">
      <c r="A608" s="20"/>
      <c r="B608" s="63"/>
      <c r="C608" s="64"/>
      <c r="D608" s="65"/>
      <c r="E608" s="66"/>
      <c r="F608" s="159"/>
    </row>
    <row r="609" spans="1:6" ht="87" x14ac:dyDescent="0.35">
      <c r="A609" s="20"/>
      <c r="B609" s="67" t="s">
        <v>884</v>
      </c>
      <c r="C609" s="88"/>
      <c r="D609" s="65"/>
      <c r="E609" s="66"/>
      <c r="F609" s="159"/>
    </row>
    <row r="610" spans="1:6" ht="18" x14ac:dyDescent="0.35">
      <c r="A610" s="20"/>
      <c r="B610" s="63"/>
      <c r="C610" s="64"/>
      <c r="D610" s="65"/>
      <c r="E610" s="66"/>
      <c r="F610" s="159"/>
    </row>
    <row r="611" spans="1:6" ht="18" x14ac:dyDescent="0.35">
      <c r="A611" s="20"/>
      <c r="B611" s="90" t="s">
        <v>885</v>
      </c>
      <c r="C611" s="88" t="s">
        <v>132</v>
      </c>
      <c r="D611" s="65"/>
      <c r="E611" s="66"/>
      <c r="F611" s="159"/>
    </row>
    <row r="612" spans="1:6" ht="18" x14ac:dyDescent="0.35">
      <c r="A612" s="20"/>
      <c r="B612" s="90"/>
      <c r="C612" s="88"/>
      <c r="D612" s="65"/>
      <c r="E612" s="66"/>
      <c r="F612" s="159"/>
    </row>
    <row r="613" spans="1:6" ht="18" x14ac:dyDescent="0.35">
      <c r="A613" s="20"/>
      <c r="B613" s="115" t="s">
        <v>886</v>
      </c>
      <c r="C613" s="88"/>
      <c r="D613" s="65"/>
      <c r="E613" s="66"/>
      <c r="F613" s="159"/>
    </row>
    <row r="614" spans="1:6" ht="18" x14ac:dyDescent="0.35">
      <c r="A614" s="20"/>
      <c r="B614" s="123"/>
      <c r="C614" s="64"/>
      <c r="D614" s="65"/>
      <c r="E614" s="66"/>
      <c r="F614" s="159"/>
    </row>
    <row r="615" spans="1:6" ht="18" x14ac:dyDescent="0.35">
      <c r="A615" s="20"/>
      <c r="B615" s="90" t="s">
        <v>887</v>
      </c>
      <c r="C615" s="88" t="s">
        <v>132</v>
      </c>
      <c r="D615" s="65"/>
      <c r="E615" s="66"/>
      <c r="F615" s="159"/>
    </row>
    <row r="616" spans="1:6" ht="18" x14ac:dyDescent="0.35">
      <c r="A616" s="20"/>
      <c r="B616" s="90"/>
      <c r="C616" s="88"/>
      <c r="D616" s="65"/>
      <c r="E616" s="66"/>
      <c r="F616" s="159"/>
    </row>
    <row r="617" spans="1:6" ht="18" x14ac:dyDescent="0.35">
      <c r="A617" s="20"/>
      <c r="B617" s="115" t="s">
        <v>888</v>
      </c>
      <c r="C617" s="88"/>
      <c r="D617" s="65"/>
      <c r="E617" s="66"/>
      <c r="F617" s="159"/>
    </row>
    <row r="618" spans="1:6" ht="18" x14ac:dyDescent="0.35">
      <c r="A618" s="20"/>
      <c r="B618" s="123"/>
      <c r="C618" s="64"/>
      <c r="D618" s="65"/>
      <c r="E618" s="66"/>
      <c r="F618" s="159"/>
    </row>
    <row r="619" spans="1:6" ht="18" x14ac:dyDescent="0.35">
      <c r="A619" s="20"/>
      <c r="B619" s="90" t="s">
        <v>889</v>
      </c>
      <c r="C619" s="88" t="s">
        <v>132</v>
      </c>
      <c r="D619" s="65"/>
      <c r="E619" s="66"/>
      <c r="F619" s="159"/>
    </row>
    <row r="620" spans="1:6" ht="18" x14ac:dyDescent="0.35">
      <c r="A620" s="20"/>
      <c r="B620" s="123"/>
      <c r="C620" s="64"/>
      <c r="D620" s="65"/>
      <c r="E620" s="66"/>
      <c r="F620" s="159"/>
    </row>
    <row r="621" spans="1:6" ht="18" x14ac:dyDescent="0.35">
      <c r="A621" s="20"/>
      <c r="B621" s="90" t="s">
        <v>890</v>
      </c>
      <c r="C621" s="88" t="s">
        <v>132</v>
      </c>
      <c r="D621" s="65"/>
      <c r="E621" s="66"/>
      <c r="F621" s="159"/>
    </row>
    <row r="622" spans="1:6" ht="18" x14ac:dyDescent="0.35">
      <c r="A622" s="20"/>
      <c r="B622" s="63"/>
      <c r="C622" s="64"/>
      <c r="D622" s="65"/>
      <c r="E622" s="66"/>
      <c r="F622" s="159"/>
    </row>
    <row r="623" spans="1:6" ht="34.799999999999997" x14ac:dyDescent="0.35">
      <c r="A623" s="20"/>
      <c r="B623" s="96" t="s">
        <v>891</v>
      </c>
      <c r="C623" s="88" t="s">
        <v>132</v>
      </c>
      <c r="D623" s="65"/>
      <c r="E623" s="66"/>
      <c r="F623" s="159"/>
    </row>
    <row r="624" spans="1:6" ht="18" x14ac:dyDescent="0.35">
      <c r="A624" s="20"/>
      <c r="B624" s="63"/>
      <c r="C624" s="64"/>
      <c r="D624" s="65"/>
      <c r="E624" s="66"/>
      <c r="F624" s="159"/>
    </row>
    <row r="625" spans="1:6" ht="18" x14ac:dyDescent="0.35">
      <c r="A625" s="20"/>
      <c r="B625" s="63"/>
      <c r="C625" s="64"/>
      <c r="D625" s="65"/>
      <c r="E625" s="66"/>
      <c r="F625" s="159"/>
    </row>
    <row r="626" spans="1:6" ht="18" x14ac:dyDescent="0.35">
      <c r="A626" s="20"/>
      <c r="B626" s="63"/>
      <c r="C626" s="64"/>
      <c r="D626" s="65"/>
      <c r="E626" s="66"/>
      <c r="F626" s="159"/>
    </row>
    <row r="627" spans="1:6" ht="18" x14ac:dyDescent="0.35">
      <c r="A627" s="20"/>
      <c r="B627" s="63"/>
      <c r="C627" s="64"/>
      <c r="D627" s="65"/>
      <c r="E627" s="66"/>
      <c r="F627" s="159"/>
    </row>
    <row r="628" spans="1:6" ht="18" x14ac:dyDescent="0.35">
      <c r="A628" s="20"/>
      <c r="B628" s="63"/>
      <c r="C628" s="64"/>
      <c r="D628" s="65"/>
      <c r="E628" s="66"/>
      <c r="F628" s="159"/>
    </row>
    <row r="629" spans="1:6" ht="18" x14ac:dyDescent="0.35">
      <c r="A629" s="20"/>
      <c r="B629" s="63"/>
      <c r="C629" s="64"/>
      <c r="D629" s="65"/>
      <c r="E629" s="66"/>
      <c r="F629" s="159"/>
    </row>
    <row r="630" spans="1:6" ht="18" x14ac:dyDescent="0.35">
      <c r="A630" s="20"/>
      <c r="B630" s="63"/>
      <c r="C630" s="64"/>
      <c r="D630" s="65"/>
      <c r="E630" s="66"/>
      <c r="F630" s="159"/>
    </row>
    <row r="631" spans="1:6" ht="18" x14ac:dyDescent="0.35">
      <c r="A631" s="20"/>
      <c r="B631" s="63"/>
      <c r="C631" s="112"/>
      <c r="D631" s="65"/>
      <c r="E631" s="66"/>
      <c r="F631" s="159"/>
    </row>
    <row r="632" spans="1:6" ht="18" x14ac:dyDescent="0.35">
      <c r="A632" s="20"/>
      <c r="B632" s="63"/>
      <c r="C632" s="68"/>
      <c r="D632" s="65"/>
      <c r="E632" s="66"/>
      <c r="F632" s="159"/>
    </row>
    <row r="633" spans="1:6" ht="18" x14ac:dyDescent="0.35">
      <c r="A633" s="20"/>
      <c r="B633" s="63"/>
      <c r="C633" s="64"/>
      <c r="D633" s="65"/>
      <c r="E633" s="66"/>
      <c r="F633" s="159"/>
    </row>
    <row r="634" spans="1:6" ht="18" x14ac:dyDescent="0.35">
      <c r="A634" s="20"/>
      <c r="B634" s="63"/>
      <c r="C634" s="64"/>
      <c r="D634" s="65"/>
      <c r="E634" s="66"/>
      <c r="F634" s="159"/>
    </row>
    <row r="635" spans="1:6" ht="18" x14ac:dyDescent="0.35">
      <c r="A635" s="20"/>
      <c r="B635" s="63"/>
      <c r="C635" s="64"/>
      <c r="D635" s="65"/>
      <c r="E635" s="66"/>
      <c r="F635" s="159"/>
    </row>
    <row r="636" spans="1:6" ht="18.600000000000001" thickBot="1" x14ac:dyDescent="0.4">
      <c r="A636" s="20"/>
      <c r="B636" s="98"/>
      <c r="C636" s="75"/>
      <c r="D636" s="76"/>
      <c r="E636" s="77"/>
      <c r="F636" s="172"/>
    </row>
    <row r="637" spans="1:6" ht="18.600000000000001" thickBot="1" x14ac:dyDescent="0.4">
      <c r="A637" s="20"/>
      <c r="B637" s="107" t="s">
        <v>679</v>
      </c>
      <c r="C637" s="79"/>
      <c r="D637" s="80"/>
      <c r="E637" s="81"/>
      <c r="F637" s="173">
        <f>SUM(F569:F635)</f>
        <v>0</v>
      </c>
    </row>
    <row r="638" spans="1:6" ht="18" x14ac:dyDescent="0.35">
      <c r="A638" s="20"/>
      <c r="B638" s="108"/>
      <c r="C638" s="83"/>
      <c r="D638" s="99"/>
      <c r="E638" s="85"/>
      <c r="F638" s="174"/>
    </row>
    <row r="639" spans="1:6" ht="18" x14ac:dyDescent="0.35">
      <c r="A639" s="20"/>
      <c r="B639" s="63"/>
      <c r="C639" s="64"/>
      <c r="D639" s="65"/>
      <c r="E639" s="66"/>
      <c r="F639" s="159"/>
    </row>
    <row r="640" spans="1:6" ht="18" x14ac:dyDescent="0.35">
      <c r="A640" s="20"/>
      <c r="B640" s="63"/>
      <c r="C640" s="64"/>
      <c r="D640" s="100"/>
      <c r="E640" s="89"/>
      <c r="F640" s="159"/>
    </row>
    <row r="641" spans="1:6" ht="18" x14ac:dyDescent="0.35">
      <c r="A641" s="20"/>
      <c r="B641" s="72" t="s">
        <v>892</v>
      </c>
      <c r="C641" s="64"/>
      <c r="D641" s="65"/>
      <c r="E641" s="66"/>
      <c r="F641" s="159"/>
    </row>
    <row r="642" spans="1:6" ht="18" x14ac:dyDescent="0.35">
      <c r="A642" s="20"/>
      <c r="B642" s="63"/>
      <c r="C642" s="64"/>
      <c r="D642" s="65"/>
      <c r="E642" s="66"/>
      <c r="F642" s="159"/>
    </row>
    <row r="643" spans="1:6" ht="18" x14ac:dyDescent="0.35">
      <c r="A643" s="20"/>
      <c r="B643" s="72" t="s">
        <v>893</v>
      </c>
      <c r="C643" s="64"/>
      <c r="D643" s="65"/>
      <c r="E643" s="66"/>
      <c r="F643" s="159"/>
    </row>
    <row r="644" spans="1:6" ht="18" x14ac:dyDescent="0.35">
      <c r="A644" s="20"/>
      <c r="B644" s="63"/>
      <c r="C644" s="64"/>
      <c r="D644" s="65"/>
      <c r="E644" s="66"/>
      <c r="F644" s="159"/>
    </row>
    <row r="645" spans="1:6" ht="18" x14ac:dyDescent="0.35">
      <c r="A645" s="20"/>
      <c r="B645" s="72" t="s">
        <v>894</v>
      </c>
      <c r="C645" s="64"/>
      <c r="D645" s="65"/>
      <c r="E645" s="66"/>
      <c r="F645" s="159"/>
    </row>
    <row r="646" spans="1:6" ht="18" x14ac:dyDescent="0.35">
      <c r="A646" s="20"/>
      <c r="B646" s="63"/>
      <c r="C646" s="64"/>
      <c r="D646" s="65"/>
      <c r="E646" s="66"/>
      <c r="F646" s="159"/>
    </row>
    <row r="647" spans="1:6" ht="174" x14ac:dyDescent="0.35">
      <c r="A647" s="20"/>
      <c r="B647" s="67" t="s">
        <v>895</v>
      </c>
      <c r="C647" s="88" t="s">
        <v>132</v>
      </c>
      <c r="D647" s="65"/>
      <c r="E647" s="66"/>
      <c r="F647" s="159"/>
    </row>
    <row r="648" spans="1:6" ht="18" x14ac:dyDescent="0.35">
      <c r="A648" s="20"/>
      <c r="B648" s="67"/>
      <c r="C648" s="64"/>
      <c r="D648" s="65"/>
      <c r="E648" s="66"/>
      <c r="F648" s="159"/>
    </row>
    <row r="649" spans="1:6" ht="18" x14ac:dyDescent="0.35">
      <c r="A649" s="20"/>
      <c r="B649" s="72" t="s">
        <v>896</v>
      </c>
      <c r="C649" s="64"/>
      <c r="D649" s="65"/>
      <c r="E649" s="66"/>
      <c r="F649" s="159"/>
    </row>
    <row r="650" spans="1:6" ht="18" x14ac:dyDescent="0.35">
      <c r="A650" s="20"/>
      <c r="B650" s="63"/>
      <c r="C650" s="64"/>
      <c r="D650" s="65"/>
      <c r="E650" s="66"/>
      <c r="F650" s="159"/>
    </row>
    <row r="651" spans="1:6" ht="85.2" customHeight="1" x14ac:dyDescent="0.35">
      <c r="A651" s="20"/>
      <c r="B651" s="67" t="s">
        <v>897</v>
      </c>
      <c r="C651" s="88" t="s">
        <v>132</v>
      </c>
      <c r="D651" s="65"/>
      <c r="E651" s="66"/>
      <c r="F651" s="159"/>
    </row>
    <row r="652" spans="1:6" ht="18" x14ac:dyDescent="0.35">
      <c r="A652" s="20"/>
      <c r="B652" s="63"/>
      <c r="C652" s="64"/>
      <c r="D652" s="65"/>
      <c r="E652" s="66"/>
      <c r="F652" s="159"/>
    </row>
    <row r="653" spans="1:6" ht="34.799999999999997" x14ac:dyDescent="0.35">
      <c r="A653" s="20"/>
      <c r="B653" s="67" t="s">
        <v>898</v>
      </c>
      <c r="C653" s="88" t="s">
        <v>132</v>
      </c>
      <c r="D653" s="65"/>
      <c r="E653" s="66"/>
      <c r="F653" s="159"/>
    </row>
    <row r="654" spans="1:6" ht="18" x14ac:dyDescent="0.35">
      <c r="A654" s="20"/>
      <c r="B654" s="63"/>
      <c r="C654" s="64"/>
      <c r="D654" s="65"/>
      <c r="E654" s="66"/>
      <c r="F654" s="159"/>
    </row>
    <row r="655" spans="1:6" ht="18" x14ac:dyDescent="0.35">
      <c r="A655" s="20"/>
      <c r="B655" s="72" t="s">
        <v>899</v>
      </c>
      <c r="C655" s="64"/>
      <c r="D655" s="65"/>
      <c r="E655" s="66"/>
      <c r="F655" s="159"/>
    </row>
    <row r="656" spans="1:6" ht="18" x14ac:dyDescent="0.35">
      <c r="A656" s="20"/>
      <c r="B656" s="63"/>
      <c r="C656" s="64"/>
      <c r="D656" s="65"/>
      <c r="E656" s="66"/>
      <c r="F656" s="159"/>
    </row>
    <row r="657" spans="1:6" ht="111" customHeight="1" x14ac:dyDescent="0.35">
      <c r="A657" s="20"/>
      <c r="B657" s="67" t="s">
        <v>900</v>
      </c>
      <c r="C657" s="88" t="s">
        <v>132</v>
      </c>
      <c r="D657" s="65"/>
      <c r="E657" s="66"/>
      <c r="F657" s="159"/>
    </row>
    <row r="658" spans="1:6" ht="18" x14ac:dyDescent="0.35">
      <c r="A658" s="20"/>
      <c r="B658" s="63"/>
      <c r="C658" s="112"/>
      <c r="D658" s="65"/>
      <c r="E658" s="66"/>
      <c r="F658" s="159"/>
    </row>
    <row r="659" spans="1:6" ht="18" x14ac:dyDescent="0.35">
      <c r="A659" s="20"/>
      <c r="B659" s="72" t="s">
        <v>901</v>
      </c>
      <c r="C659" s="68"/>
      <c r="D659" s="65"/>
      <c r="E659" s="66"/>
      <c r="F659" s="159"/>
    </row>
    <row r="660" spans="1:6" ht="18" x14ac:dyDescent="0.35">
      <c r="A660" s="20"/>
      <c r="B660" s="63"/>
      <c r="C660" s="64"/>
      <c r="D660" s="65"/>
      <c r="E660" s="66"/>
      <c r="F660" s="159"/>
    </row>
    <row r="661" spans="1:6" ht="52.2" x14ac:dyDescent="0.35">
      <c r="A661" s="20"/>
      <c r="B661" s="67" t="s">
        <v>902</v>
      </c>
      <c r="C661" s="88" t="s">
        <v>132</v>
      </c>
      <c r="D661" s="65"/>
      <c r="E661" s="66"/>
      <c r="F661" s="159"/>
    </row>
    <row r="662" spans="1:6" ht="18" x14ac:dyDescent="0.35">
      <c r="A662" s="20"/>
      <c r="B662" s="63"/>
      <c r="C662" s="64"/>
      <c r="D662" s="65"/>
      <c r="E662" s="66"/>
      <c r="F662" s="159"/>
    </row>
    <row r="663" spans="1:6" ht="18" x14ac:dyDescent="0.35">
      <c r="A663" s="20"/>
      <c r="B663" s="63"/>
      <c r="C663" s="64"/>
      <c r="D663" s="65"/>
      <c r="E663" s="66"/>
      <c r="F663" s="159"/>
    </row>
    <row r="664" spans="1:6" ht="18" x14ac:dyDescent="0.35">
      <c r="A664" s="20"/>
      <c r="B664" s="90" t="s">
        <v>735</v>
      </c>
      <c r="C664" s="64"/>
      <c r="D664" s="65"/>
      <c r="E664" s="66"/>
      <c r="F664" s="159"/>
    </row>
    <row r="665" spans="1:6" ht="18" x14ac:dyDescent="0.35">
      <c r="A665" s="20"/>
      <c r="B665" s="68"/>
      <c r="C665" s="88"/>
      <c r="D665" s="65"/>
      <c r="E665" s="66"/>
      <c r="F665" s="159"/>
    </row>
    <row r="666" spans="1:6" ht="18" x14ac:dyDescent="0.35">
      <c r="A666" s="20"/>
      <c r="B666" s="63"/>
      <c r="C666" s="64"/>
      <c r="D666" s="65"/>
      <c r="E666" s="66"/>
      <c r="F666" s="159"/>
    </row>
    <row r="667" spans="1:6" ht="18" x14ac:dyDescent="0.35">
      <c r="A667" s="20"/>
      <c r="B667" s="63"/>
      <c r="C667" s="88"/>
      <c r="D667" s="65"/>
      <c r="E667" s="66"/>
      <c r="F667" s="159"/>
    </row>
    <row r="668" spans="1:6" ht="18" x14ac:dyDescent="0.35">
      <c r="A668" s="20"/>
      <c r="B668" s="63"/>
      <c r="C668" s="64"/>
      <c r="D668" s="100"/>
      <c r="E668" s="89"/>
      <c r="F668" s="159"/>
    </row>
    <row r="669" spans="1:6" ht="18" x14ac:dyDescent="0.35">
      <c r="A669" s="20"/>
      <c r="B669" s="72" t="s">
        <v>903</v>
      </c>
      <c r="C669" s="64"/>
      <c r="D669" s="65"/>
      <c r="E669" s="66"/>
      <c r="F669" s="159"/>
    </row>
    <row r="670" spans="1:6" ht="18" x14ac:dyDescent="0.35">
      <c r="A670" s="20"/>
      <c r="B670" s="63"/>
      <c r="C670" s="64"/>
      <c r="D670" s="65"/>
      <c r="E670" s="66"/>
      <c r="F670" s="159"/>
    </row>
    <row r="671" spans="1:6" ht="52.2" x14ac:dyDescent="0.35">
      <c r="A671" s="20"/>
      <c r="B671" s="67" t="s">
        <v>904</v>
      </c>
      <c r="C671" s="88" t="s">
        <v>132</v>
      </c>
      <c r="D671" s="65"/>
      <c r="E671" s="66"/>
      <c r="F671" s="159"/>
    </row>
    <row r="672" spans="1:6" ht="18" x14ac:dyDescent="0.35">
      <c r="A672" s="20"/>
      <c r="B672" s="63"/>
      <c r="C672" s="64"/>
      <c r="D672" s="65"/>
      <c r="E672" s="66"/>
      <c r="F672" s="159"/>
    </row>
    <row r="673" spans="1:6" ht="34.799999999999997" x14ac:dyDescent="0.35">
      <c r="A673" s="20"/>
      <c r="B673" s="67" t="s">
        <v>905</v>
      </c>
      <c r="C673" s="88" t="s">
        <v>132</v>
      </c>
      <c r="D673" s="65"/>
      <c r="E673" s="66"/>
      <c r="F673" s="159"/>
    </row>
    <row r="674" spans="1:6" ht="18" x14ac:dyDescent="0.35">
      <c r="A674" s="20"/>
      <c r="B674" s="63"/>
      <c r="C674" s="64"/>
      <c r="D674" s="65"/>
      <c r="E674" s="66"/>
      <c r="F674" s="159"/>
    </row>
    <row r="675" spans="1:6" ht="18" x14ac:dyDescent="0.35">
      <c r="A675" s="20"/>
      <c r="B675" s="72" t="s">
        <v>906</v>
      </c>
      <c r="C675" s="64"/>
      <c r="D675" s="65"/>
      <c r="E675" s="66"/>
      <c r="F675" s="159"/>
    </row>
    <row r="676" spans="1:6" ht="18" x14ac:dyDescent="0.35">
      <c r="A676" s="20"/>
      <c r="B676" s="63"/>
      <c r="C676" s="64"/>
      <c r="D676" s="65"/>
      <c r="E676" s="66"/>
      <c r="F676" s="159"/>
    </row>
    <row r="677" spans="1:6" ht="52.2" x14ac:dyDescent="0.35">
      <c r="A677" s="20"/>
      <c r="B677" s="67" t="s">
        <v>907</v>
      </c>
      <c r="C677" s="88" t="s">
        <v>132</v>
      </c>
      <c r="D677" s="65"/>
      <c r="E677" s="66"/>
      <c r="F677" s="159"/>
    </row>
    <row r="678" spans="1:6" ht="18" x14ac:dyDescent="0.35">
      <c r="A678" s="20"/>
      <c r="B678" s="63"/>
      <c r="C678" s="64"/>
      <c r="D678" s="65"/>
      <c r="E678" s="66"/>
      <c r="F678" s="159"/>
    </row>
    <row r="679" spans="1:6" ht="18" x14ac:dyDescent="0.35">
      <c r="A679" s="20"/>
      <c r="B679" s="72" t="s">
        <v>908</v>
      </c>
      <c r="C679" s="64"/>
      <c r="D679" s="65"/>
      <c r="E679" s="66"/>
      <c r="F679" s="159"/>
    </row>
    <row r="680" spans="1:6" ht="18" x14ac:dyDescent="0.35">
      <c r="A680" s="20"/>
      <c r="B680" s="63"/>
      <c r="C680" s="64"/>
      <c r="D680" s="65"/>
      <c r="E680" s="66"/>
      <c r="F680" s="159"/>
    </row>
    <row r="681" spans="1:6" ht="52.2" x14ac:dyDescent="0.35">
      <c r="A681" s="20"/>
      <c r="B681" s="67" t="s">
        <v>909</v>
      </c>
      <c r="C681" s="88" t="s">
        <v>132</v>
      </c>
      <c r="D681" s="65"/>
      <c r="E681" s="66"/>
      <c r="F681" s="159"/>
    </row>
    <row r="682" spans="1:6" ht="18" x14ac:dyDescent="0.35">
      <c r="A682" s="20"/>
      <c r="B682" s="67"/>
      <c r="C682" s="64"/>
      <c r="D682" s="65"/>
      <c r="E682" s="66"/>
      <c r="F682" s="159"/>
    </row>
    <row r="683" spans="1:6" ht="18" x14ac:dyDescent="0.35">
      <c r="A683" s="20"/>
      <c r="B683" s="72" t="s">
        <v>910</v>
      </c>
      <c r="C683" s="64"/>
      <c r="D683" s="65"/>
      <c r="E683" s="66"/>
      <c r="F683" s="159"/>
    </row>
    <row r="684" spans="1:6" ht="18" x14ac:dyDescent="0.35">
      <c r="A684" s="20"/>
      <c r="B684" s="63"/>
      <c r="C684" s="64"/>
      <c r="D684" s="65"/>
      <c r="E684" s="66"/>
      <c r="F684" s="159"/>
    </row>
    <row r="685" spans="1:6" ht="52.2" x14ac:dyDescent="0.35">
      <c r="A685" s="20"/>
      <c r="B685" s="67" t="s">
        <v>911</v>
      </c>
      <c r="C685" s="88" t="s">
        <v>132</v>
      </c>
      <c r="D685" s="65"/>
      <c r="E685" s="66"/>
      <c r="F685" s="159"/>
    </row>
    <row r="686" spans="1:6" ht="18" x14ac:dyDescent="0.35">
      <c r="A686" s="20"/>
      <c r="B686" s="63"/>
      <c r="C686" s="64"/>
      <c r="D686" s="65"/>
      <c r="E686" s="66"/>
      <c r="F686" s="159"/>
    </row>
    <row r="687" spans="1:6" ht="52.2" x14ac:dyDescent="0.35">
      <c r="A687" s="20"/>
      <c r="B687" s="67" t="s">
        <v>912</v>
      </c>
      <c r="C687" s="88" t="s">
        <v>132</v>
      </c>
      <c r="D687" s="65"/>
      <c r="E687" s="66"/>
      <c r="F687" s="159"/>
    </row>
    <row r="688" spans="1:6" ht="18" x14ac:dyDescent="0.35">
      <c r="A688" s="20"/>
      <c r="B688" s="63"/>
      <c r="C688" s="64"/>
      <c r="D688" s="65"/>
      <c r="E688" s="66"/>
      <c r="F688" s="159"/>
    </row>
    <row r="689" spans="1:6" ht="18" x14ac:dyDescent="0.35">
      <c r="A689" s="20"/>
      <c r="B689" s="125" t="s">
        <v>913</v>
      </c>
      <c r="C689" s="64"/>
      <c r="D689" s="65"/>
      <c r="E689" s="66"/>
      <c r="F689" s="159"/>
    </row>
    <row r="690" spans="1:6" ht="18" x14ac:dyDescent="0.35">
      <c r="A690" s="20"/>
      <c r="B690" s="63"/>
      <c r="C690" s="64"/>
      <c r="D690" s="65"/>
      <c r="E690" s="66"/>
      <c r="F690" s="159"/>
    </row>
    <row r="691" spans="1:6" ht="104.4" x14ac:dyDescent="0.35">
      <c r="A691" s="20"/>
      <c r="B691" s="67" t="s">
        <v>914</v>
      </c>
      <c r="C691" s="88" t="s">
        <v>132</v>
      </c>
      <c r="D691" s="65"/>
      <c r="E691" s="66"/>
      <c r="F691" s="159"/>
    </row>
    <row r="692" spans="1:6" ht="18" x14ac:dyDescent="0.35">
      <c r="A692" s="20"/>
      <c r="B692" s="63"/>
      <c r="C692" s="64"/>
      <c r="D692" s="65"/>
      <c r="E692" s="66"/>
      <c r="F692" s="159"/>
    </row>
    <row r="693" spans="1:6" ht="52.2" x14ac:dyDescent="0.35">
      <c r="A693" s="20"/>
      <c r="B693" s="67" t="s">
        <v>915</v>
      </c>
      <c r="C693" s="88" t="s">
        <v>132</v>
      </c>
      <c r="D693" s="65"/>
      <c r="E693" s="66"/>
      <c r="F693" s="159"/>
    </row>
    <row r="694" spans="1:6" ht="18" x14ac:dyDescent="0.35">
      <c r="A694" s="20"/>
      <c r="B694" s="63"/>
      <c r="C694" s="126"/>
      <c r="D694" s="65"/>
      <c r="E694" s="66"/>
      <c r="F694" s="159"/>
    </row>
    <row r="695" spans="1:6" ht="18" x14ac:dyDescent="0.35">
      <c r="A695" s="20"/>
      <c r="B695" s="120" t="s">
        <v>916</v>
      </c>
      <c r="C695" s="126"/>
      <c r="D695" s="65"/>
      <c r="E695" s="66"/>
      <c r="F695" s="159"/>
    </row>
    <row r="696" spans="1:6" ht="18" x14ac:dyDescent="0.35">
      <c r="A696" s="20"/>
      <c r="B696" s="63"/>
      <c r="C696" s="64"/>
      <c r="D696" s="65"/>
      <c r="E696" s="66"/>
      <c r="F696" s="159"/>
    </row>
    <row r="697" spans="1:6" ht="87" x14ac:dyDescent="0.35">
      <c r="A697" s="20"/>
      <c r="B697" s="127" t="s">
        <v>917</v>
      </c>
      <c r="C697" s="64"/>
      <c r="D697" s="65"/>
      <c r="E697" s="66"/>
      <c r="F697" s="159"/>
    </row>
    <row r="698" spans="1:6" ht="18" x14ac:dyDescent="0.35">
      <c r="A698" s="20"/>
      <c r="B698" s="96"/>
      <c r="C698" s="64"/>
      <c r="D698" s="65"/>
      <c r="E698" s="66"/>
      <c r="F698" s="159"/>
    </row>
    <row r="699" spans="1:6" ht="18" x14ac:dyDescent="0.35">
      <c r="A699" s="20"/>
      <c r="B699" s="128" t="s">
        <v>918</v>
      </c>
      <c r="C699" s="112"/>
      <c r="D699" s="65"/>
      <c r="E699" s="66"/>
      <c r="F699" s="159"/>
    </row>
    <row r="700" spans="1:6" ht="18" x14ac:dyDescent="0.35">
      <c r="A700" s="20"/>
      <c r="B700" s="115" t="s">
        <v>919</v>
      </c>
      <c r="C700" s="68"/>
      <c r="D700" s="65"/>
      <c r="E700" s="66"/>
      <c r="F700" s="159"/>
    </row>
    <row r="701" spans="1:6" ht="18" x14ac:dyDescent="0.35">
      <c r="A701" s="20"/>
      <c r="B701" s="115"/>
      <c r="C701" s="64"/>
      <c r="D701" s="65"/>
      <c r="E701" s="66"/>
      <c r="F701" s="159"/>
    </row>
    <row r="702" spans="1:6" ht="18" x14ac:dyDescent="0.35">
      <c r="A702" s="20"/>
      <c r="B702" s="96" t="s">
        <v>920</v>
      </c>
      <c r="C702" s="64"/>
      <c r="D702" s="65"/>
      <c r="E702" s="66"/>
      <c r="F702" s="159"/>
    </row>
    <row r="703" spans="1:6" ht="18" x14ac:dyDescent="0.35">
      <c r="A703" s="20"/>
      <c r="B703" s="63"/>
      <c r="C703" s="64"/>
      <c r="D703" s="65"/>
      <c r="E703" s="66"/>
      <c r="F703" s="159"/>
    </row>
    <row r="704" spans="1:6" ht="18.600000000000001" thickBot="1" x14ac:dyDescent="0.4">
      <c r="A704" s="20"/>
      <c r="B704" s="129"/>
      <c r="C704" s="75"/>
      <c r="D704" s="76"/>
      <c r="E704" s="77"/>
      <c r="F704" s="172"/>
    </row>
    <row r="705" spans="1:6" ht="18.600000000000001" thickBot="1" x14ac:dyDescent="0.4">
      <c r="A705" s="20"/>
      <c r="B705" s="107" t="s">
        <v>720</v>
      </c>
      <c r="C705" s="79"/>
      <c r="D705" s="80"/>
      <c r="E705" s="81"/>
      <c r="F705" s="173">
        <f>SUM(F639:F703)</f>
        <v>0</v>
      </c>
    </row>
    <row r="706" spans="1:6" ht="18" x14ac:dyDescent="0.35">
      <c r="A706" s="20"/>
      <c r="B706" s="108"/>
      <c r="C706" s="124"/>
      <c r="D706" s="99"/>
      <c r="E706" s="85"/>
      <c r="F706" s="174"/>
    </row>
    <row r="707" spans="1:6" ht="18" x14ac:dyDescent="0.35">
      <c r="A707" s="20"/>
      <c r="B707" s="63"/>
      <c r="C707" s="64"/>
      <c r="D707" s="65"/>
      <c r="E707" s="66"/>
      <c r="F707" s="159"/>
    </row>
    <row r="708" spans="1:6" ht="18" x14ac:dyDescent="0.35">
      <c r="A708" s="20"/>
      <c r="B708" s="63"/>
      <c r="C708" s="88"/>
      <c r="D708" s="88"/>
      <c r="E708" s="89"/>
      <c r="F708" s="159"/>
    </row>
    <row r="709" spans="1:6" ht="18" x14ac:dyDescent="0.35">
      <c r="A709" s="20"/>
      <c r="B709" s="63"/>
      <c r="C709" s="64"/>
      <c r="D709" s="65"/>
      <c r="E709" s="66"/>
      <c r="F709" s="159"/>
    </row>
    <row r="710" spans="1:6" ht="18" x14ac:dyDescent="0.35">
      <c r="A710" s="20"/>
      <c r="B710" s="72" t="s">
        <v>921</v>
      </c>
      <c r="C710" s="88"/>
      <c r="D710" s="65"/>
      <c r="E710" s="66"/>
      <c r="F710" s="159"/>
    </row>
    <row r="711" spans="1:6" ht="18" x14ac:dyDescent="0.35">
      <c r="A711" s="20"/>
      <c r="B711" s="63"/>
      <c r="C711" s="64"/>
      <c r="D711" s="65"/>
      <c r="E711" s="66"/>
      <c r="F711" s="159"/>
    </row>
    <row r="712" spans="1:6" ht="34.799999999999997" x14ac:dyDescent="0.35">
      <c r="A712" s="20"/>
      <c r="B712" s="67" t="s">
        <v>922</v>
      </c>
      <c r="C712" s="88" t="s">
        <v>132</v>
      </c>
      <c r="D712" s="65"/>
      <c r="E712" s="66"/>
      <c r="F712" s="159"/>
    </row>
    <row r="713" spans="1:6" ht="18" x14ac:dyDescent="0.35">
      <c r="A713" s="20"/>
      <c r="B713" s="67"/>
      <c r="C713" s="64"/>
      <c r="D713" s="65"/>
      <c r="E713" s="66"/>
      <c r="F713" s="159"/>
    </row>
    <row r="714" spans="1:6" ht="34.799999999999997" x14ac:dyDescent="0.35">
      <c r="A714" s="20"/>
      <c r="B714" s="67" t="s">
        <v>923</v>
      </c>
      <c r="C714" s="88" t="s">
        <v>132</v>
      </c>
      <c r="D714" s="65"/>
      <c r="E714" s="66"/>
      <c r="F714" s="159"/>
    </row>
    <row r="715" spans="1:6" ht="18" x14ac:dyDescent="0.35">
      <c r="A715" s="20"/>
      <c r="B715" s="63"/>
      <c r="C715" s="64"/>
      <c r="D715" s="65"/>
      <c r="E715" s="66"/>
      <c r="F715" s="159"/>
    </row>
    <row r="716" spans="1:6" ht="34.799999999999997" x14ac:dyDescent="0.35">
      <c r="A716" s="20"/>
      <c r="B716" s="67" t="s">
        <v>924</v>
      </c>
      <c r="C716" s="88" t="s">
        <v>132</v>
      </c>
      <c r="D716" s="65"/>
      <c r="E716" s="66"/>
      <c r="F716" s="159"/>
    </row>
    <row r="717" spans="1:6" ht="18" x14ac:dyDescent="0.35">
      <c r="A717" s="20"/>
      <c r="B717" s="63"/>
      <c r="C717" s="64"/>
      <c r="D717" s="65"/>
      <c r="E717" s="66"/>
      <c r="F717" s="159"/>
    </row>
    <row r="718" spans="1:6" ht="18" x14ac:dyDescent="0.35">
      <c r="A718" s="20"/>
      <c r="B718" s="72" t="s">
        <v>925</v>
      </c>
      <c r="C718" s="88"/>
      <c r="D718" s="65"/>
      <c r="E718" s="66"/>
      <c r="F718" s="159"/>
    </row>
    <row r="719" spans="1:6" ht="18" x14ac:dyDescent="0.35">
      <c r="A719" s="20"/>
      <c r="B719" s="63"/>
      <c r="C719" s="64"/>
      <c r="D719" s="65"/>
      <c r="E719" s="66"/>
      <c r="F719" s="159"/>
    </row>
    <row r="720" spans="1:6" ht="34.799999999999997" x14ac:dyDescent="0.35">
      <c r="A720" s="20"/>
      <c r="B720" s="67" t="s">
        <v>926</v>
      </c>
      <c r="C720" s="88" t="s">
        <v>132</v>
      </c>
      <c r="D720" s="65"/>
      <c r="E720" s="66"/>
      <c r="F720" s="180"/>
    </row>
    <row r="721" spans="1:6" ht="18" x14ac:dyDescent="0.35">
      <c r="A721" s="20"/>
      <c r="B721" s="67"/>
      <c r="C721" s="88"/>
      <c r="D721" s="65"/>
      <c r="E721" s="66"/>
      <c r="F721" s="180"/>
    </row>
    <row r="722" spans="1:6" ht="34.799999999999997" x14ac:dyDescent="0.35">
      <c r="A722" s="20"/>
      <c r="B722" s="96" t="s">
        <v>927</v>
      </c>
      <c r="C722" s="88"/>
      <c r="D722" s="65"/>
      <c r="E722" s="66"/>
      <c r="F722" s="180"/>
    </row>
    <row r="723" spans="1:6" ht="18" x14ac:dyDescent="0.35">
      <c r="A723" s="20"/>
      <c r="B723" s="63"/>
      <c r="C723" s="64"/>
      <c r="D723" s="65"/>
      <c r="E723" s="66"/>
      <c r="F723" s="159"/>
    </row>
    <row r="724" spans="1:6" ht="18" x14ac:dyDescent="0.35">
      <c r="A724" s="20"/>
      <c r="B724" s="72" t="s">
        <v>928</v>
      </c>
      <c r="C724" s="64"/>
      <c r="D724" s="65"/>
      <c r="E724" s="66"/>
      <c r="F724" s="159"/>
    </row>
    <row r="725" spans="1:6" ht="18" x14ac:dyDescent="0.35">
      <c r="A725" s="20"/>
      <c r="B725" s="63"/>
      <c r="C725" s="64"/>
      <c r="D725" s="65"/>
      <c r="E725" s="66"/>
      <c r="F725" s="159"/>
    </row>
    <row r="726" spans="1:6" ht="34.799999999999997" x14ac:dyDescent="0.35">
      <c r="A726" s="20"/>
      <c r="B726" s="67" t="s">
        <v>929</v>
      </c>
      <c r="C726" s="88" t="s">
        <v>132</v>
      </c>
      <c r="D726" s="65"/>
      <c r="E726" s="66"/>
      <c r="F726" s="159"/>
    </row>
    <row r="727" spans="1:6" ht="18" x14ac:dyDescent="0.35">
      <c r="A727" s="20"/>
      <c r="B727" s="67"/>
      <c r="C727" s="64"/>
      <c r="D727" s="65"/>
      <c r="E727" s="66"/>
      <c r="F727" s="159"/>
    </row>
    <row r="728" spans="1:6" ht="34.799999999999997" x14ac:dyDescent="0.35">
      <c r="A728" s="20"/>
      <c r="B728" s="67" t="s">
        <v>930</v>
      </c>
      <c r="C728" s="88" t="s">
        <v>132</v>
      </c>
      <c r="D728" s="65"/>
      <c r="E728" s="66"/>
      <c r="F728" s="159"/>
    </row>
    <row r="729" spans="1:6" ht="18" x14ac:dyDescent="0.35">
      <c r="A729" s="20"/>
      <c r="B729" s="63"/>
      <c r="C729" s="64"/>
      <c r="D729" s="130"/>
      <c r="E729" s="66"/>
      <c r="F729" s="159"/>
    </row>
    <row r="730" spans="1:6" ht="34.799999999999997" x14ac:dyDescent="0.35">
      <c r="A730" s="20"/>
      <c r="B730" s="125" t="s">
        <v>931</v>
      </c>
      <c r="C730" s="64"/>
      <c r="D730" s="122"/>
      <c r="E730" s="66"/>
      <c r="F730" s="159"/>
    </row>
    <row r="731" spans="1:6" ht="18" x14ac:dyDescent="0.35">
      <c r="A731" s="20"/>
      <c r="B731" s="63"/>
      <c r="C731" s="64"/>
      <c r="D731" s="122"/>
      <c r="E731" s="131"/>
      <c r="F731" s="159"/>
    </row>
    <row r="732" spans="1:6" ht="131.4" customHeight="1" x14ac:dyDescent="0.35">
      <c r="A732" s="20"/>
      <c r="B732" s="67" t="s">
        <v>932</v>
      </c>
      <c r="C732" s="88" t="s">
        <v>132</v>
      </c>
      <c r="D732" s="65"/>
      <c r="E732" s="131"/>
      <c r="F732" s="159"/>
    </row>
    <row r="733" spans="1:6" ht="18" x14ac:dyDescent="0.35">
      <c r="A733" s="20"/>
      <c r="B733" s="67"/>
      <c r="C733" s="64"/>
      <c r="D733" s="65"/>
      <c r="E733" s="66"/>
      <c r="F733" s="159"/>
    </row>
    <row r="734" spans="1:6" ht="52.2" x14ac:dyDescent="0.35">
      <c r="A734" s="20"/>
      <c r="B734" s="67" t="s">
        <v>933</v>
      </c>
      <c r="C734" s="88" t="s">
        <v>132</v>
      </c>
      <c r="D734" s="65"/>
      <c r="E734" s="66"/>
      <c r="F734" s="159"/>
    </row>
    <row r="735" spans="1:6" ht="18" x14ac:dyDescent="0.35">
      <c r="A735" s="20"/>
      <c r="B735" s="67"/>
      <c r="C735" s="64"/>
      <c r="D735" s="65"/>
      <c r="E735" s="66"/>
      <c r="F735" s="159"/>
    </row>
    <row r="736" spans="1:6" ht="52.2" x14ac:dyDescent="0.35">
      <c r="A736" s="20"/>
      <c r="B736" s="67" t="s">
        <v>934</v>
      </c>
      <c r="C736" s="88" t="s">
        <v>132</v>
      </c>
      <c r="D736" s="65"/>
      <c r="E736" s="66"/>
      <c r="F736" s="159"/>
    </row>
    <row r="737" spans="1:6" ht="18" x14ac:dyDescent="0.35">
      <c r="A737" s="20"/>
      <c r="B737" s="67"/>
      <c r="C737" s="132"/>
      <c r="D737" s="65"/>
      <c r="E737" s="66"/>
      <c r="F737" s="159"/>
    </row>
    <row r="738" spans="1:6" ht="18" x14ac:dyDescent="0.35">
      <c r="A738" s="20"/>
      <c r="B738" s="133" t="s">
        <v>935</v>
      </c>
      <c r="C738" s="64"/>
      <c r="D738" s="100"/>
      <c r="E738" s="66"/>
      <c r="F738" s="159"/>
    </row>
    <row r="739" spans="1:6" ht="18" x14ac:dyDescent="0.35">
      <c r="A739" s="20"/>
      <c r="B739" s="63"/>
      <c r="C739" s="64"/>
      <c r="D739" s="65"/>
      <c r="E739" s="66"/>
      <c r="F739" s="159"/>
    </row>
    <row r="740" spans="1:6" ht="104.4" x14ac:dyDescent="0.35">
      <c r="A740" s="20"/>
      <c r="B740" s="96" t="s">
        <v>936</v>
      </c>
      <c r="C740" s="64"/>
      <c r="D740" s="65"/>
      <c r="E740" s="66"/>
      <c r="F740" s="159"/>
    </row>
    <row r="741" spans="1:6" ht="18" x14ac:dyDescent="0.35">
      <c r="A741" s="20"/>
      <c r="B741" s="63"/>
      <c r="C741" s="112"/>
      <c r="D741" s="65"/>
      <c r="E741" s="66"/>
      <c r="F741" s="159"/>
    </row>
    <row r="742" spans="1:6" ht="18" x14ac:dyDescent="0.35">
      <c r="A742" s="20"/>
      <c r="B742" s="115" t="s">
        <v>937</v>
      </c>
      <c r="C742" s="68"/>
      <c r="D742" s="65"/>
      <c r="E742" s="66"/>
      <c r="F742" s="159"/>
    </row>
    <row r="743" spans="1:6" ht="18" x14ac:dyDescent="0.35">
      <c r="A743" s="20"/>
      <c r="B743" s="115" t="s">
        <v>938</v>
      </c>
      <c r="C743" s="64"/>
      <c r="D743" s="65"/>
      <c r="E743" s="66"/>
      <c r="F743" s="159"/>
    </row>
    <row r="744" spans="1:6" ht="18" x14ac:dyDescent="0.35">
      <c r="A744" s="20"/>
      <c r="B744" s="63"/>
      <c r="C744" s="64"/>
      <c r="D744" s="65"/>
      <c r="E744" s="66"/>
      <c r="F744" s="159"/>
    </row>
    <row r="745" spans="1:6" ht="18" x14ac:dyDescent="0.35">
      <c r="A745" s="20"/>
      <c r="B745" s="96" t="s">
        <v>939</v>
      </c>
      <c r="C745" s="88" t="s">
        <v>860</v>
      </c>
      <c r="D745" s="65">
        <v>5</v>
      </c>
      <c r="E745" s="66"/>
      <c r="F745" s="159">
        <f>E745*D745</f>
        <v>0</v>
      </c>
    </row>
    <row r="746" spans="1:6" ht="18.600000000000001" thickBot="1" x14ac:dyDescent="0.4">
      <c r="A746" s="20"/>
      <c r="B746" s="98"/>
      <c r="C746" s="75"/>
      <c r="D746" s="76"/>
      <c r="E746" s="77"/>
      <c r="F746" s="172"/>
    </row>
    <row r="747" spans="1:6" ht="18.600000000000001" thickBot="1" x14ac:dyDescent="0.4">
      <c r="A747" s="20"/>
      <c r="B747" s="107" t="s">
        <v>735</v>
      </c>
      <c r="C747" s="79"/>
      <c r="D747" s="80"/>
      <c r="E747" s="81"/>
      <c r="F747" s="173">
        <f>SUM(F712:F746)</f>
        <v>0</v>
      </c>
    </row>
    <row r="748" spans="1:6" ht="18" x14ac:dyDescent="0.35">
      <c r="A748" s="20"/>
      <c r="B748" s="108"/>
      <c r="C748" s="83"/>
      <c r="D748" s="99"/>
      <c r="E748" s="85"/>
      <c r="F748" s="174"/>
    </row>
    <row r="749" spans="1:6" ht="18" x14ac:dyDescent="0.35">
      <c r="A749" s="20"/>
      <c r="B749" s="63"/>
      <c r="C749" s="64"/>
      <c r="D749" s="65"/>
      <c r="E749" s="66"/>
      <c r="F749" s="159"/>
    </row>
    <row r="750" spans="1:6" ht="18" x14ac:dyDescent="0.35">
      <c r="A750" s="20"/>
      <c r="B750" s="63"/>
      <c r="C750" s="88"/>
      <c r="D750" s="100"/>
      <c r="E750" s="66"/>
      <c r="F750" s="159"/>
    </row>
    <row r="751" spans="1:6" ht="18" x14ac:dyDescent="0.35">
      <c r="A751" s="20"/>
      <c r="B751" s="63"/>
      <c r="C751" s="64"/>
      <c r="D751" s="65"/>
      <c r="E751" s="66"/>
      <c r="F751" s="159"/>
    </row>
    <row r="752" spans="1:6" ht="34.799999999999997" x14ac:dyDescent="0.35">
      <c r="A752" s="20"/>
      <c r="B752" s="125" t="s">
        <v>940</v>
      </c>
      <c r="C752" s="64"/>
      <c r="D752" s="65"/>
      <c r="E752" s="66"/>
      <c r="F752" s="159"/>
    </row>
    <row r="753" spans="1:6" ht="18" x14ac:dyDescent="0.35">
      <c r="A753" s="20"/>
      <c r="B753" s="63"/>
      <c r="C753" s="64"/>
      <c r="D753" s="65"/>
      <c r="E753" s="66"/>
      <c r="F753" s="159"/>
    </row>
    <row r="754" spans="1:6" ht="18" x14ac:dyDescent="0.35">
      <c r="A754" s="20"/>
      <c r="B754" s="67" t="s">
        <v>941</v>
      </c>
      <c r="C754" s="64"/>
      <c r="D754" s="65"/>
      <c r="E754" s="66"/>
      <c r="F754" s="159"/>
    </row>
    <row r="755" spans="1:6" ht="18" x14ac:dyDescent="0.35">
      <c r="A755" s="20"/>
      <c r="B755" s="63"/>
      <c r="C755" s="64"/>
      <c r="D755" s="65"/>
      <c r="E755" s="66"/>
      <c r="F755" s="159"/>
    </row>
    <row r="756" spans="1:6" ht="118.2" customHeight="1" x14ac:dyDescent="0.35">
      <c r="A756" s="20"/>
      <c r="B756" s="67" t="s">
        <v>942</v>
      </c>
      <c r="C756" s="88" t="s">
        <v>132</v>
      </c>
      <c r="D756" s="65"/>
      <c r="E756" s="66"/>
      <c r="F756" s="159"/>
    </row>
    <row r="757" spans="1:6" ht="18" x14ac:dyDescent="0.35">
      <c r="A757" s="20"/>
      <c r="B757" s="67"/>
      <c r="C757" s="64"/>
      <c r="D757" s="65"/>
      <c r="E757" s="66"/>
      <c r="F757" s="159"/>
    </row>
    <row r="758" spans="1:6" ht="18" x14ac:dyDescent="0.35">
      <c r="A758" s="20"/>
      <c r="B758" s="72" t="s">
        <v>943</v>
      </c>
      <c r="C758" s="64"/>
      <c r="D758" s="65"/>
      <c r="E758" s="66"/>
      <c r="F758" s="159"/>
    </row>
    <row r="759" spans="1:6" ht="18" x14ac:dyDescent="0.35">
      <c r="A759" s="20"/>
      <c r="B759" s="63"/>
      <c r="C759" s="64"/>
      <c r="D759" s="65"/>
      <c r="E759" s="66"/>
      <c r="F759" s="159"/>
    </row>
    <row r="760" spans="1:6" ht="100.2" customHeight="1" x14ac:dyDescent="0.35">
      <c r="A760" s="20"/>
      <c r="B760" s="67" t="s">
        <v>944</v>
      </c>
      <c r="C760" s="88" t="s">
        <v>132</v>
      </c>
      <c r="D760" s="65"/>
      <c r="E760" s="66"/>
      <c r="F760" s="159"/>
    </row>
    <row r="761" spans="1:6" ht="18" x14ac:dyDescent="0.35">
      <c r="A761" s="20"/>
      <c r="B761" s="68"/>
      <c r="C761" s="64"/>
      <c r="D761" s="65"/>
      <c r="E761" s="66"/>
      <c r="F761" s="159"/>
    </row>
    <row r="762" spans="1:6" ht="18" x14ac:dyDescent="0.35">
      <c r="A762" s="20"/>
      <c r="B762" s="72" t="s">
        <v>945</v>
      </c>
      <c r="C762" s="64"/>
      <c r="D762" s="65"/>
      <c r="E762" s="66"/>
      <c r="F762" s="159"/>
    </row>
    <row r="763" spans="1:6" ht="18" x14ac:dyDescent="0.35">
      <c r="A763" s="20"/>
      <c r="B763" s="63"/>
      <c r="C763" s="64"/>
      <c r="D763" s="65"/>
      <c r="E763" s="66"/>
      <c r="F763" s="180"/>
    </row>
    <row r="764" spans="1:6" ht="69.599999999999994" x14ac:dyDescent="0.35">
      <c r="A764" s="20"/>
      <c r="B764" s="67" t="s">
        <v>946</v>
      </c>
      <c r="C764" s="88"/>
      <c r="D764" s="65"/>
      <c r="E764" s="66"/>
      <c r="F764" s="180"/>
    </row>
    <row r="765" spans="1:6" ht="18" x14ac:dyDescent="0.35">
      <c r="A765" s="20"/>
      <c r="B765" s="63"/>
      <c r="C765" s="64"/>
      <c r="D765" s="65"/>
      <c r="E765" s="66"/>
      <c r="F765" s="159"/>
    </row>
    <row r="766" spans="1:6" ht="34.799999999999997" x14ac:dyDescent="0.35">
      <c r="A766" s="20"/>
      <c r="B766" s="67" t="s">
        <v>947</v>
      </c>
      <c r="C766" s="88" t="s">
        <v>132</v>
      </c>
      <c r="D766" s="65"/>
      <c r="E766" s="66"/>
      <c r="F766" s="159"/>
    </row>
    <row r="767" spans="1:6" ht="18" x14ac:dyDescent="0.35">
      <c r="A767" s="20"/>
      <c r="B767" s="67"/>
      <c r="C767" s="64"/>
      <c r="D767" s="65"/>
      <c r="E767" s="66"/>
      <c r="F767" s="159"/>
    </row>
    <row r="768" spans="1:6" ht="18" x14ac:dyDescent="0.35">
      <c r="A768" s="20"/>
      <c r="B768" s="72" t="s">
        <v>948</v>
      </c>
      <c r="C768" s="64"/>
      <c r="D768" s="65"/>
      <c r="E768" s="66"/>
      <c r="F768" s="159"/>
    </row>
    <row r="769" spans="1:6" ht="18" x14ac:dyDescent="0.35">
      <c r="A769" s="20"/>
      <c r="B769" s="63"/>
      <c r="C769" s="64"/>
      <c r="D769" s="65"/>
      <c r="E769" s="66"/>
      <c r="F769" s="159"/>
    </row>
    <row r="770" spans="1:6" ht="87" x14ac:dyDescent="0.35">
      <c r="A770" s="20"/>
      <c r="B770" s="67" t="s">
        <v>949</v>
      </c>
      <c r="C770" s="88" t="s">
        <v>132</v>
      </c>
      <c r="D770" s="130"/>
      <c r="E770" s="66"/>
      <c r="F770" s="159"/>
    </row>
    <row r="771" spans="1:6" ht="18" x14ac:dyDescent="0.35">
      <c r="A771" s="20"/>
      <c r="B771" s="63"/>
      <c r="C771" s="68"/>
      <c r="D771" s="91"/>
      <c r="E771" s="66"/>
      <c r="F771" s="159"/>
    </row>
    <row r="772" spans="1:6" ht="18" x14ac:dyDescent="0.35">
      <c r="A772" s="20"/>
      <c r="B772" s="72" t="s">
        <v>950</v>
      </c>
      <c r="C772" s="64"/>
      <c r="D772" s="65"/>
      <c r="E772" s="134"/>
      <c r="F772" s="159"/>
    </row>
    <row r="773" spans="1:6" ht="18" x14ac:dyDescent="0.35">
      <c r="A773" s="20"/>
      <c r="B773" s="63"/>
      <c r="C773" s="64"/>
      <c r="D773" s="65"/>
      <c r="E773" s="66"/>
      <c r="F773" s="159"/>
    </row>
    <row r="774" spans="1:6" ht="104.4" x14ac:dyDescent="0.35">
      <c r="A774" s="20"/>
      <c r="B774" s="67" t="s">
        <v>951</v>
      </c>
      <c r="C774" s="88" t="s">
        <v>132</v>
      </c>
      <c r="D774" s="65"/>
      <c r="E774" s="66"/>
      <c r="F774" s="159"/>
    </row>
    <row r="775" spans="1:6" ht="18.600000000000001" thickBot="1" x14ac:dyDescent="0.4">
      <c r="A775" s="20"/>
      <c r="B775" s="98"/>
      <c r="C775" s="75"/>
      <c r="D775" s="76"/>
      <c r="E775" s="77"/>
      <c r="F775" s="172"/>
    </row>
    <row r="776" spans="1:6" ht="18.600000000000001" thickBot="1" x14ac:dyDescent="0.4">
      <c r="A776" s="20"/>
      <c r="B776" s="107" t="s">
        <v>720</v>
      </c>
      <c r="C776" s="79"/>
      <c r="D776" s="80"/>
      <c r="E776" s="81"/>
      <c r="F776" s="173">
        <f>SUM(F706:F774)</f>
        <v>0</v>
      </c>
    </row>
    <row r="777" spans="1:6" ht="18" x14ac:dyDescent="0.35">
      <c r="A777" s="20"/>
      <c r="B777" s="108"/>
      <c r="C777" s="83"/>
      <c r="D777" s="99"/>
      <c r="E777" s="85"/>
      <c r="F777" s="174"/>
    </row>
    <row r="778" spans="1:6" ht="18" x14ac:dyDescent="0.35">
      <c r="A778" s="20"/>
      <c r="B778" s="63"/>
      <c r="C778" s="64"/>
      <c r="D778" s="65"/>
      <c r="E778" s="66"/>
      <c r="F778" s="159"/>
    </row>
    <row r="779" spans="1:6" ht="18" x14ac:dyDescent="0.35">
      <c r="A779" s="20"/>
      <c r="B779" s="63"/>
      <c r="C779" s="88"/>
      <c r="D779" s="100"/>
      <c r="E779" s="89"/>
      <c r="F779" s="159"/>
    </row>
    <row r="780" spans="1:6" ht="18" x14ac:dyDescent="0.35">
      <c r="A780" s="20"/>
      <c r="B780" s="63"/>
      <c r="C780" s="64"/>
      <c r="D780" s="65"/>
      <c r="E780" s="66"/>
      <c r="F780" s="159"/>
    </row>
    <row r="781" spans="1:6" ht="18" x14ac:dyDescent="0.35">
      <c r="A781" s="20"/>
      <c r="B781" s="72" t="s">
        <v>952</v>
      </c>
      <c r="C781" s="64"/>
      <c r="D781" s="65"/>
      <c r="E781" s="66"/>
      <c r="F781" s="159"/>
    </row>
    <row r="782" spans="1:6" ht="18" x14ac:dyDescent="0.35">
      <c r="A782" s="20"/>
      <c r="B782" s="63"/>
      <c r="C782" s="64"/>
      <c r="D782" s="65"/>
      <c r="E782" s="66"/>
      <c r="F782" s="159"/>
    </row>
    <row r="783" spans="1:6" ht="69.599999999999994" x14ac:dyDescent="0.35">
      <c r="A783" s="20"/>
      <c r="B783" s="67" t="s">
        <v>953</v>
      </c>
      <c r="C783" s="64"/>
      <c r="D783" s="65"/>
      <c r="E783" s="66"/>
      <c r="F783" s="159"/>
    </row>
    <row r="784" spans="1:6" ht="18" x14ac:dyDescent="0.35">
      <c r="A784" s="20"/>
      <c r="B784" s="63"/>
      <c r="C784" s="64"/>
      <c r="D784" s="65"/>
      <c r="E784" s="66"/>
      <c r="F784" s="159"/>
    </row>
    <row r="785" spans="1:6" ht="34.799999999999997" x14ac:dyDescent="0.35">
      <c r="A785" s="20"/>
      <c r="B785" s="67" t="s">
        <v>954</v>
      </c>
      <c r="C785" s="88" t="s">
        <v>132</v>
      </c>
      <c r="D785" s="65"/>
      <c r="E785" s="66"/>
      <c r="F785" s="159"/>
    </row>
    <row r="786" spans="1:6" ht="18" x14ac:dyDescent="0.35">
      <c r="A786" s="20"/>
      <c r="B786" s="63"/>
      <c r="C786" s="64"/>
      <c r="D786" s="65"/>
      <c r="E786" s="66"/>
      <c r="F786" s="159"/>
    </row>
    <row r="787" spans="1:6" ht="18" x14ac:dyDescent="0.35">
      <c r="A787" s="20"/>
      <c r="B787" s="72" t="s">
        <v>955</v>
      </c>
      <c r="C787" s="64"/>
      <c r="D787" s="65"/>
      <c r="E787" s="66"/>
      <c r="F787" s="159"/>
    </row>
    <row r="788" spans="1:6" ht="18" x14ac:dyDescent="0.35">
      <c r="A788" s="20"/>
      <c r="B788" s="63"/>
      <c r="C788" s="64"/>
      <c r="D788" s="65"/>
      <c r="E788" s="66"/>
      <c r="F788" s="159"/>
    </row>
    <row r="789" spans="1:6" ht="52.2" x14ac:dyDescent="0.35">
      <c r="A789" s="20"/>
      <c r="B789" s="67" t="s">
        <v>956</v>
      </c>
      <c r="C789" s="88" t="s">
        <v>132</v>
      </c>
      <c r="D789" s="65"/>
      <c r="E789" s="66"/>
      <c r="F789" s="159"/>
    </row>
    <row r="790" spans="1:6" ht="18" x14ac:dyDescent="0.35">
      <c r="A790" s="20"/>
      <c r="B790" s="63"/>
      <c r="C790" s="64"/>
      <c r="D790" s="65"/>
      <c r="E790" s="66"/>
      <c r="F790" s="159"/>
    </row>
    <row r="791" spans="1:6" ht="18" x14ac:dyDescent="0.35">
      <c r="A791" s="20"/>
      <c r="B791" s="125" t="s">
        <v>957</v>
      </c>
      <c r="C791" s="64"/>
      <c r="D791" s="65"/>
      <c r="E791" s="66"/>
      <c r="F791" s="159"/>
    </row>
    <row r="792" spans="1:6" ht="18" x14ac:dyDescent="0.35">
      <c r="A792" s="20"/>
      <c r="B792" s="63"/>
      <c r="C792" s="64"/>
      <c r="D792" s="65"/>
      <c r="E792" s="66"/>
      <c r="F792" s="159"/>
    </row>
    <row r="793" spans="1:6" ht="87" x14ac:dyDescent="0.35">
      <c r="A793" s="20"/>
      <c r="B793" s="67" t="s">
        <v>958</v>
      </c>
      <c r="C793" s="88" t="s">
        <v>132</v>
      </c>
      <c r="D793" s="65"/>
      <c r="E793" s="66"/>
      <c r="F793" s="159"/>
    </row>
    <row r="794" spans="1:6" ht="18" x14ac:dyDescent="0.35">
      <c r="A794" s="20"/>
      <c r="B794" s="63"/>
      <c r="C794" s="64"/>
      <c r="D794" s="65"/>
      <c r="E794" s="66"/>
      <c r="F794" s="159"/>
    </row>
    <row r="795" spans="1:6" ht="18" x14ac:dyDescent="0.35">
      <c r="A795" s="20"/>
      <c r="B795" s="72" t="s">
        <v>959</v>
      </c>
      <c r="C795" s="64"/>
      <c r="D795" s="65"/>
      <c r="E795" s="66"/>
      <c r="F795" s="159"/>
    </row>
    <row r="796" spans="1:6" ht="18" x14ac:dyDescent="0.35">
      <c r="A796" s="20"/>
      <c r="B796" s="63"/>
      <c r="C796" s="64"/>
      <c r="D796" s="65"/>
      <c r="E796" s="66"/>
      <c r="F796" s="159"/>
    </row>
    <row r="797" spans="1:6" ht="34.799999999999997" x14ac:dyDescent="0.35">
      <c r="A797" s="20"/>
      <c r="B797" s="67" t="s">
        <v>960</v>
      </c>
      <c r="C797" s="88" t="s">
        <v>132</v>
      </c>
      <c r="D797" s="65"/>
      <c r="E797" s="66"/>
      <c r="F797" s="159"/>
    </row>
    <row r="798" spans="1:6" ht="18" x14ac:dyDescent="0.35">
      <c r="A798" s="20"/>
      <c r="B798" s="63"/>
      <c r="C798" s="64"/>
      <c r="D798" s="65"/>
      <c r="E798" s="66"/>
      <c r="F798" s="159"/>
    </row>
    <row r="799" spans="1:6" ht="18" x14ac:dyDescent="0.35">
      <c r="A799" s="20"/>
      <c r="B799" s="72" t="s">
        <v>961</v>
      </c>
      <c r="C799" s="64"/>
      <c r="D799" s="65"/>
      <c r="E799" s="66"/>
      <c r="F799" s="159"/>
    </row>
    <row r="800" spans="1:6" ht="18" x14ac:dyDescent="0.35">
      <c r="A800" s="20"/>
      <c r="B800" s="63"/>
      <c r="C800" s="64"/>
      <c r="D800" s="65"/>
      <c r="E800" s="66"/>
      <c r="F800" s="159"/>
    </row>
    <row r="801" spans="1:6" ht="52.2" x14ac:dyDescent="0.35">
      <c r="A801" s="20"/>
      <c r="B801" s="67" t="s">
        <v>962</v>
      </c>
      <c r="C801" s="88" t="s">
        <v>132</v>
      </c>
      <c r="D801" s="65"/>
      <c r="E801" s="66"/>
      <c r="F801" s="159"/>
    </row>
    <row r="802" spans="1:6" ht="18" x14ac:dyDescent="0.35">
      <c r="A802" s="20"/>
      <c r="B802" s="63"/>
      <c r="C802" s="64"/>
      <c r="D802" s="65"/>
      <c r="E802" s="66"/>
      <c r="F802" s="159"/>
    </row>
    <row r="803" spans="1:6" ht="18" x14ac:dyDescent="0.35">
      <c r="A803" s="20"/>
      <c r="B803" s="72" t="s">
        <v>963</v>
      </c>
      <c r="C803" s="64"/>
      <c r="D803" s="65"/>
      <c r="E803" s="66"/>
      <c r="F803" s="159"/>
    </row>
    <row r="804" spans="1:6" ht="18" x14ac:dyDescent="0.35">
      <c r="A804" s="20"/>
      <c r="B804" s="63"/>
      <c r="C804" s="64"/>
      <c r="D804" s="65"/>
      <c r="E804" s="66"/>
      <c r="F804" s="159"/>
    </row>
    <row r="805" spans="1:6" ht="52.2" x14ac:dyDescent="0.35">
      <c r="A805" s="20"/>
      <c r="B805" s="67" t="s">
        <v>964</v>
      </c>
      <c r="C805" s="88" t="s">
        <v>132</v>
      </c>
      <c r="D805" s="65"/>
      <c r="E805" s="66"/>
      <c r="F805" s="159"/>
    </row>
    <row r="806" spans="1:6" ht="18" x14ac:dyDescent="0.35">
      <c r="A806" s="20"/>
      <c r="B806" s="63"/>
      <c r="C806" s="64"/>
      <c r="D806" s="65"/>
      <c r="E806" s="66"/>
      <c r="F806" s="159"/>
    </row>
    <row r="807" spans="1:6" ht="18" x14ac:dyDescent="0.35">
      <c r="A807" s="20"/>
      <c r="B807" s="72" t="s">
        <v>965</v>
      </c>
      <c r="C807" s="64"/>
      <c r="D807" s="65"/>
      <c r="E807" s="66"/>
      <c r="F807" s="159"/>
    </row>
    <row r="808" spans="1:6" ht="18" x14ac:dyDescent="0.35">
      <c r="A808" s="20"/>
      <c r="B808" s="63"/>
      <c r="C808" s="64"/>
      <c r="D808" s="65"/>
      <c r="E808" s="66"/>
      <c r="F808" s="159"/>
    </row>
    <row r="809" spans="1:6" ht="18" x14ac:dyDescent="0.35">
      <c r="A809" s="20"/>
      <c r="B809" s="68" t="s">
        <v>966</v>
      </c>
      <c r="C809" s="88" t="s">
        <v>132</v>
      </c>
      <c r="D809" s="65"/>
      <c r="E809" s="66"/>
      <c r="F809" s="159"/>
    </row>
    <row r="810" spans="1:6" ht="18" x14ac:dyDescent="0.35">
      <c r="A810" s="20"/>
      <c r="B810" s="63"/>
      <c r="C810" s="64"/>
      <c r="D810" s="65"/>
      <c r="E810" s="66"/>
      <c r="F810" s="159"/>
    </row>
    <row r="811" spans="1:6" ht="18" x14ac:dyDescent="0.35">
      <c r="A811" s="20"/>
      <c r="B811" s="133" t="s">
        <v>967</v>
      </c>
      <c r="C811" s="64"/>
      <c r="D811" s="65"/>
      <c r="E811" s="66"/>
      <c r="F811" s="159"/>
    </row>
    <row r="812" spans="1:6" ht="18" x14ac:dyDescent="0.35">
      <c r="A812" s="20"/>
      <c r="B812" s="63"/>
      <c r="C812" s="64"/>
      <c r="D812" s="65"/>
      <c r="E812" s="66"/>
      <c r="F812" s="159"/>
    </row>
    <row r="813" spans="1:6" ht="34.799999999999997" x14ac:dyDescent="0.35">
      <c r="A813" s="20"/>
      <c r="B813" s="96" t="s">
        <v>968</v>
      </c>
      <c r="C813" s="88" t="s">
        <v>691</v>
      </c>
      <c r="D813" s="62">
        <v>1</v>
      </c>
      <c r="E813" s="135">
        <v>50000</v>
      </c>
      <c r="F813" s="159">
        <f>E813</f>
        <v>50000</v>
      </c>
    </row>
    <row r="814" spans="1:6" ht="18" x14ac:dyDescent="0.35">
      <c r="A814" s="20"/>
      <c r="B814" s="63"/>
      <c r="C814" s="112"/>
      <c r="D814" s="65"/>
      <c r="E814" s="66"/>
      <c r="F814" s="159"/>
    </row>
    <row r="815" spans="1:6" ht="18" x14ac:dyDescent="0.35">
      <c r="A815" s="20"/>
      <c r="B815" s="115" t="s">
        <v>969</v>
      </c>
      <c r="C815" s="88" t="s">
        <v>132</v>
      </c>
      <c r="D815" s="65"/>
      <c r="E815" s="66"/>
      <c r="F815" s="159"/>
    </row>
    <row r="816" spans="1:6" ht="18" x14ac:dyDescent="0.35">
      <c r="A816" s="20"/>
      <c r="B816" s="63"/>
      <c r="C816" s="64"/>
      <c r="D816" s="65"/>
      <c r="E816" s="66"/>
      <c r="F816" s="159"/>
    </row>
    <row r="817" spans="1:6" ht="18" x14ac:dyDescent="0.35">
      <c r="A817" s="20"/>
      <c r="B817" s="115" t="s">
        <v>970</v>
      </c>
      <c r="C817" s="88" t="s">
        <v>132</v>
      </c>
      <c r="D817" s="65"/>
      <c r="E817" s="66"/>
      <c r="F817" s="159"/>
    </row>
    <row r="818" spans="1:6" ht="18" x14ac:dyDescent="0.35">
      <c r="A818" s="20"/>
      <c r="B818" s="63"/>
      <c r="C818" s="64"/>
      <c r="D818" s="65"/>
      <c r="E818" s="66"/>
      <c r="F818" s="159"/>
    </row>
    <row r="819" spans="1:6" ht="18.600000000000001" thickBot="1" x14ac:dyDescent="0.4">
      <c r="A819" s="20"/>
      <c r="B819" s="98"/>
      <c r="C819" s="75"/>
      <c r="D819" s="76"/>
      <c r="E819" s="77"/>
      <c r="F819" s="172"/>
    </row>
    <row r="820" spans="1:6" ht="18.600000000000001" thickBot="1" x14ac:dyDescent="0.4">
      <c r="A820" s="20"/>
      <c r="B820" s="107" t="s">
        <v>735</v>
      </c>
      <c r="C820" s="136"/>
      <c r="D820" s="137"/>
      <c r="E820" s="138"/>
      <c r="F820" s="173"/>
    </row>
    <row r="821" spans="1:6" ht="18" x14ac:dyDescent="0.35">
      <c r="A821" s="20"/>
      <c r="B821" s="108"/>
      <c r="C821" s="124"/>
      <c r="D821" s="99"/>
      <c r="E821" s="85"/>
      <c r="F821" s="174"/>
    </row>
    <row r="822" spans="1:6" ht="18" x14ac:dyDescent="0.35">
      <c r="A822" s="20"/>
      <c r="B822" s="63"/>
      <c r="C822" s="64"/>
      <c r="D822" s="65"/>
      <c r="E822" s="66"/>
      <c r="F822" s="159"/>
    </row>
    <row r="823" spans="1:6" ht="18" x14ac:dyDescent="0.35">
      <c r="A823" s="20"/>
      <c r="B823" s="63"/>
      <c r="C823" s="64"/>
      <c r="D823" s="100"/>
      <c r="E823" s="89"/>
      <c r="F823" s="159"/>
    </row>
    <row r="824" spans="1:6" ht="18" x14ac:dyDescent="0.35">
      <c r="A824" s="20"/>
      <c r="B824" s="63"/>
      <c r="C824" s="64"/>
      <c r="D824" s="65"/>
      <c r="E824" s="66"/>
      <c r="F824" s="159"/>
    </row>
    <row r="825" spans="1:6" ht="18" x14ac:dyDescent="0.35">
      <c r="A825" s="20"/>
      <c r="B825" s="72" t="s">
        <v>971</v>
      </c>
      <c r="C825" s="64"/>
      <c r="D825" s="65"/>
      <c r="E825" s="66"/>
      <c r="F825" s="159"/>
    </row>
    <row r="826" spans="1:6" ht="18" x14ac:dyDescent="0.35">
      <c r="A826" s="20"/>
      <c r="B826" s="63"/>
      <c r="C826" s="64"/>
      <c r="D826" s="65"/>
      <c r="E826" s="66"/>
      <c r="F826" s="159"/>
    </row>
    <row r="827" spans="1:6" ht="69.599999999999994" x14ac:dyDescent="0.35">
      <c r="A827" s="20"/>
      <c r="B827" s="67" t="s">
        <v>972</v>
      </c>
      <c r="C827" s="88" t="s">
        <v>132</v>
      </c>
      <c r="D827" s="65"/>
      <c r="E827" s="66"/>
      <c r="F827" s="159"/>
    </row>
    <row r="828" spans="1:6" ht="18" x14ac:dyDescent="0.35">
      <c r="A828" s="20"/>
      <c r="B828" s="67"/>
      <c r="C828" s="64"/>
      <c r="D828" s="65"/>
      <c r="E828" s="66"/>
      <c r="F828" s="159"/>
    </row>
    <row r="829" spans="1:6" ht="18" x14ac:dyDescent="0.35">
      <c r="A829" s="20"/>
      <c r="B829" s="125" t="s">
        <v>973</v>
      </c>
      <c r="C829" s="64"/>
      <c r="D829" s="65"/>
      <c r="E829" s="66"/>
      <c r="F829" s="159"/>
    </row>
    <row r="830" spans="1:6" ht="18" x14ac:dyDescent="0.35">
      <c r="A830" s="20"/>
      <c r="B830" s="63"/>
      <c r="C830" s="64"/>
      <c r="D830" s="65"/>
      <c r="E830" s="66"/>
      <c r="F830" s="159"/>
    </row>
    <row r="831" spans="1:6" ht="18" x14ac:dyDescent="0.35">
      <c r="A831" s="20"/>
      <c r="B831" s="67" t="s">
        <v>974</v>
      </c>
      <c r="C831" s="88" t="s">
        <v>132</v>
      </c>
      <c r="D831" s="65"/>
      <c r="E831" s="66"/>
      <c r="F831" s="159"/>
    </row>
    <row r="832" spans="1:6" ht="18" x14ac:dyDescent="0.35">
      <c r="A832" s="20"/>
      <c r="B832" s="63"/>
      <c r="C832" s="64"/>
      <c r="D832" s="65"/>
      <c r="E832" s="66"/>
      <c r="F832" s="159"/>
    </row>
    <row r="833" spans="1:6" ht="52.2" x14ac:dyDescent="0.35">
      <c r="A833" s="20"/>
      <c r="B833" s="67" t="s">
        <v>975</v>
      </c>
      <c r="C833" s="88" t="s">
        <v>132</v>
      </c>
      <c r="D833" s="65"/>
      <c r="E833" s="66"/>
      <c r="F833" s="159"/>
    </row>
    <row r="834" spans="1:6" ht="18" x14ac:dyDescent="0.35">
      <c r="A834" s="20"/>
      <c r="B834" s="63"/>
      <c r="C834" s="64"/>
      <c r="D834" s="65"/>
      <c r="E834" s="66"/>
      <c r="F834" s="159"/>
    </row>
    <row r="835" spans="1:6" ht="18" x14ac:dyDescent="0.35">
      <c r="A835" s="20"/>
      <c r="B835" s="72" t="s">
        <v>976</v>
      </c>
      <c r="C835" s="64"/>
      <c r="D835" s="65"/>
      <c r="E835" s="66"/>
      <c r="F835" s="159"/>
    </row>
    <row r="836" spans="1:6" ht="18" x14ac:dyDescent="0.35">
      <c r="A836" s="20"/>
      <c r="B836" s="63"/>
      <c r="C836" s="64"/>
      <c r="D836" s="65"/>
      <c r="E836" s="66"/>
      <c r="F836" s="159"/>
    </row>
    <row r="837" spans="1:6" ht="34.799999999999997" x14ac:dyDescent="0.35">
      <c r="A837" s="20"/>
      <c r="B837" s="67" t="s">
        <v>977</v>
      </c>
      <c r="C837" s="88" t="s">
        <v>132</v>
      </c>
      <c r="D837" s="65"/>
      <c r="E837" s="66"/>
      <c r="F837" s="159"/>
    </row>
    <row r="838" spans="1:6" ht="18" x14ac:dyDescent="0.35">
      <c r="A838" s="20"/>
      <c r="B838" s="63"/>
      <c r="C838" s="64"/>
      <c r="D838" s="65"/>
      <c r="E838" s="66"/>
      <c r="F838" s="159"/>
    </row>
    <row r="839" spans="1:6" ht="18" x14ac:dyDescent="0.35">
      <c r="A839" s="20"/>
      <c r="B839" s="68" t="s">
        <v>978</v>
      </c>
      <c r="C839" s="88" t="s">
        <v>132</v>
      </c>
      <c r="D839" s="65"/>
      <c r="E839" s="66"/>
      <c r="F839" s="159"/>
    </row>
    <row r="840" spans="1:6" ht="18" x14ac:dyDescent="0.35">
      <c r="A840" s="20"/>
      <c r="B840" s="63"/>
      <c r="C840" s="64"/>
      <c r="D840" s="65"/>
      <c r="E840" s="66"/>
      <c r="F840" s="159"/>
    </row>
    <row r="841" spans="1:6" ht="35.4" x14ac:dyDescent="0.35">
      <c r="A841" s="20"/>
      <c r="B841" s="67" t="s">
        <v>979</v>
      </c>
      <c r="C841" s="88" t="s">
        <v>132</v>
      </c>
      <c r="D841" s="139"/>
      <c r="E841" s="66"/>
      <c r="F841" s="159"/>
    </row>
    <row r="842" spans="1:6" ht="18" x14ac:dyDescent="0.35">
      <c r="A842" s="20"/>
      <c r="B842" s="63"/>
      <c r="C842" s="64"/>
      <c r="D842" s="65"/>
      <c r="E842" s="66" t="s">
        <v>980</v>
      </c>
      <c r="F842" s="159"/>
    </row>
    <row r="843" spans="1:6" ht="35.4" x14ac:dyDescent="0.35">
      <c r="A843" s="20"/>
      <c r="B843" s="67" t="s">
        <v>981</v>
      </c>
      <c r="C843" s="88" t="s">
        <v>132</v>
      </c>
      <c r="D843" s="65"/>
      <c r="E843" s="66"/>
      <c r="F843" s="159"/>
    </row>
    <row r="844" spans="1:6" ht="18" x14ac:dyDescent="0.35">
      <c r="A844" s="20"/>
      <c r="B844" s="63"/>
      <c r="C844" s="64"/>
      <c r="D844" s="65"/>
      <c r="E844" s="66"/>
      <c r="F844" s="159"/>
    </row>
    <row r="845" spans="1:6" ht="34.799999999999997" x14ac:dyDescent="0.35">
      <c r="A845" s="20"/>
      <c r="B845" s="67" t="s">
        <v>982</v>
      </c>
      <c r="C845" s="88" t="s">
        <v>132</v>
      </c>
      <c r="D845" s="65"/>
      <c r="E845" s="66"/>
      <c r="F845" s="159"/>
    </row>
    <row r="846" spans="1:6" ht="18" x14ac:dyDescent="0.35">
      <c r="A846" s="20"/>
      <c r="B846" s="63"/>
      <c r="C846" s="64"/>
      <c r="D846" s="65"/>
      <c r="E846" s="66"/>
      <c r="F846" s="159"/>
    </row>
    <row r="847" spans="1:6" ht="18" x14ac:dyDescent="0.35">
      <c r="A847" s="20"/>
      <c r="B847" s="72" t="s">
        <v>983</v>
      </c>
      <c r="C847" s="64"/>
      <c r="D847" s="65"/>
      <c r="E847" s="66"/>
      <c r="F847" s="159"/>
    </row>
    <row r="848" spans="1:6" ht="18" x14ac:dyDescent="0.35">
      <c r="A848" s="20"/>
      <c r="B848" s="63"/>
      <c r="C848" s="64"/>
      <c r="D848" s="65"/>
      <c r="E848" s="66"/>
      <c r="F848" s="159"/>
    </row>
    <row r="849" spans="1:6" ht="52.2" x14ac:dyDescent="0.35">
      <c r="A849" s="20"/>
      <c r="B849" s="67" t="s">
        <v>984</v>
      </c>
      <c r="C849" s="88" t="s">
        <v>132</v>
      </c>
      <c r="D849" s="65"/>
      <c r="E849" s="66"/>
      <c r="F849" s="159"/>
    </row>
    <row r="850" spans="1:6" ht="18" x14ac:dyDescent="0.35">
      <c r="A850" s="20"/>
      <c r="B850" s="67"/>
      <c r="C850" s="64"/>
      <c r="D850" s="65"/>
      <c r="E850" s="66"/>
      <c r="F850" s="159"/>
    </row>
    <row r="851" spans="1:6" ht="34.799999999999997" x14ac:dyDescent="0.35">
      <c r="A851" s="20"/>
      <c r="B851" s="67" t="s">
        <v>985</v>
      </c>
      <c r="C851" s="88" t="s">
        <v>132</v>
      </c>
      <c r="D851" s="65"/>
      <c r="E851" s="66"/>
      <c r="F851" s="159"/>
    </row>
    <row r="852" spans="1:6" ht="18" x14ac:dyDescent="0.35">
      <c r="A852" s="20"/>
      <c r="B852" s="63"/>
      <c r="C852" s="64"/>
      <c r="D852" s="65"/>
      <c r="E852" s="66"/>
      <c r="F852" s="159"/>
    </row>
    <row r="853" spans="1:6" ht="18" x14ac:dyDescent="0.35">
      <c r="A853" s="20"/>
      <c r="B853" s="120" t="s">
        <v>986</v>
      </c>
      <c r="C853" s="64"/>
      <c r="D853" s="65"/>
      <c r="E853" s="66"/>
      <c r="F853" s="159"/>
    </row>
    <row r="854" spans="1:6" ht="18" x14ac:dyDescent="0.35">
      <c r="A854" s="20"/>
      <c r="B854" s="63"/>
      <c r="C854" s="64"/>
      <c r="D854" s="65"/>
      <c r="E854" s="66"/>
      <c r="F854" s="159"/>
    </row>
    <row r="855" spans="1:6" ht="18" x14ac:dyDescent="0.35">
      <c r="A855" s="20"/>
      <c r="B855" s="94" t="s">
        <v>987</v>
      </c>
      <c r="C855" s="88" t="s">
        <v>988</v>
      </c>
      <c r="D855" s="139">
        <v>10</v>
      </c>
      <c r="E855" s="66">
        <v>7500</v>
      </c>
      <c r="F855" s="159">
        <f>E855*D855</f>
        <v>75000</v>
      </c>
    </row>
    <row r="856" spans="1:6" ht="18" x14ac:dyDescent="0.35">
      <c r="A856" s="20"/>
      <c r="B856" s="94" t="s">
        <v>989</v>
      </c>
      <c r="C856" s="88" t="s">
        <v>649</v>
      </c>
      <c r="D856" s="139"/>
      <c r="E856" s="66">
        <f>E855*0.1</f>
        <v>750</v>
      </c>
      <c r="F856" s="159">
        <f>F855*0.1</f>
        <v>7500</v>
      </c>
    </row>
    <row r="857" spans="1:6" ht="18" x14ac:dyDescent="0.35">
      <c r="A857" s="20"/>
      <c r="B857" s="140"/>
      <c r="C857" s="88"/>
      <c r="D857" s="139"/>
      <c r="E857" s="66"/>
      <c r="F857" s="159"/>
    </row>
    <row r="858" spans="1:6" ht="18" x14ac:dyDescent="0.35">
      <c r="A858" s="20"/>
      <c r="B858" s="141" t="s">
        <v>990</v>
      </c>
      <c r="C858" s="88"/>
      <c r="D858" s="139"/>
      <c r="E858" s="66"/>
      <c r="F858" s="159"/>
    </row>
    <row r="859" spans="1:6" ht="18" x14ac:dyDescent="0.35">
      <c r="A859" s="20"/>
      <c r="B859" s="94"/>
      <c r="C859" s="88"/>
      <c r="D859" s="139"/>
      <c r="E859" s="66"/>
      <c r="F859" s="159"/>
    </row>
    <row r="860" spans="1:6" ht="18" x14ac:dyDescent="0.35">
      <c r="A860" s="20"/>
      <c r="B860" s="94" t="s">
        <v>991</v>
      </c>
      <c r="C860" s="88" t="s">
        <v>988</v>
      </c>
      <c r="D860" s="139">
        <v>10</v>
      </c>
      <c r="E860" s="66">
        <v>7500</v>
      </c>
      <c r="F860" s="159">
        <f>E860*D860</f>
        <v>75000</v>
      </c>
    </row>
    <row r="861" spans="1:6" ht="18" x14ac:dyDescent="0.35">
      <c r="A861" s="20"/>
      <c r="B861" s="94" t="s">
        <v>992</v>
      </c>
      <c r="C861" s="88" t="s">
        <v>649</v>
      </c>
      <c r="D861" s="139"/>
      <c r="E861" s="66"/>
      <c r="F861" s="159">
        <f>F860*0.1</f>
        <v>7500</v>
      </c>
    </row>
    <row r="862" spans="1:6" ht="18" x14ac:dyDescent="0.35">
      <c r="A862" s="20"/>
      <c r="B862" s="94"/>
      <c r="C862" s="88"/>
      <c r="D862" s="139"/>
      <c r="E862" s="66"/>
      <c r="F862" s="159"/>
    </row>
    <row r="863" spans="1:6" ht="18" x14ac:dyDescent="0.35">
      <c r="A863" s="20"/>
      <c r="B863" s="141" t="s">
        <v>993</v>
      </c>
      <c r="C863" s="88"/>
      <c r="D863" s="139"/>
      <c r="E863" s="66"/>
      <c r="F863" s="159"/>
    </row>
    <row r="864" spans="1:6" ht="18" x14ac:dyDescent="0.35">
      <c r="A864" s="20"/>
      <c r="B864" s="94"/>
      <c r="C864" s="88"/>
      <c r="D864" s="139"/>
      <c r="E864" s="66"/>
      <c r="F864" s="159"/>
    </row>
    <row r="865" spans="1:6" ht="18" x14ac:dyDescent="0.35">
      <c r="A865" s="20"/>
      <c r="B865" s="94" t="s">
        <v>994</v>
      </c>
      <c r="C865" s="88" t="s">
        <v>995</v>
      </c>
      <c r="D865" s="139">
        <v>10</v>
      </c>
      <c r="E865" s="66">
        <v>7500</v>
      </c>
      <c r="F865" s="159">
        <f>E865*D865</f>
        <v>75000</v>
      </c>
    </row>
    <row r="866" spans="1:6" ht="18" x14ac:dyDescent="0.35">
      <c r="A866" s="20"/>
      <c r="B866" s="94" t="s">
        <v>996</v>
      </c>
      <c r="C866" s="88" t="s">
        <v>649</v>
      </c>
      <c r="D866" s="139"/>
      <c r="E866" s="135" t="s">
        <v>980</v>
      </c>
      <c r="F866" s="159"/>
    </row>
    <row r="867" spans="1:6" ht="18" x14ac:dyDescent="0.35">
      <c r="A867" s="20"/>
      <c r="B867" s="63"/>
      <c r="C867" s="112"/>
      <c r="D867" s="65"/>
      <c r="E867" s="66"/>
      <c r="F867" s="159"/>
    </row>
    <row r="868" spans="1:6" ht="18" x14ac:dyDescent="0.35">
      <c r="A868" s="20"/>
      <c r="B868" s="96" t="s">
        <v>969</v>
      </c>
      <c r="C868" s="88" t="s">
        <v>132</v>
      </c>
      <c r="D868" s="65"/>
      <c r="E868" s="66"/>
      <c r="F868" s="159">
        <f>F865*0.1</f>
        <v>7500</v>
      </c>
    </row>
    <row r="869" spans="1:6" ht="18" x14ac:dyDescent="0.35">
      <c r="A869" s="20"/>
      <c r="B869" s="63"/>
      <c r="C869" s="64"/>
      <c r="D869" s="65"/>
      <c r="E869" s="66"/>
      <c r="F869" s="159"/>
    </row>
    <row r="870" spans="1:6" ht="18" x14ac:dyDescent="0.35">
      <c r="A870" s="20"/>
      <c r="B870" s="115" t="s">
        <v>970</v>
      </c>
      <c r="C870" s="88" t="s">
        <v>132</v>
      </c>
      <c r="D870" s="65"/>
      <c r="E870" s="66"/>
      <c r="F870" s="159">
        <f>F865*0.1</f>
        <v>7500</v>
      </c>
    </row>
    <row r="871" spans="1:6" ht="18" x14ac:dyDescent="0.35">
      <c r="A871" s="20"/>
      <c r="B871" s="63"/>
      <c r="C871" s="64"/>
      <c r="D871" s="65"/>
      <c r="E871" s="66"/>
      <c r="F871" s="159"/>
    </row>
    <row r="872" spans="1:6" ht="18.600000000000001" thickBot="1" x14ac:dyDescent="0.4">
      <c r="A872" s="20"/>
      <c r="B872" s="98"/>
      <c r="C872" s="75"/>
      <c r="D872" s="76"/>
      <c r="E872" s="77"/>
      <c r="F872" s="172"/>
    </row>
    <row r="873" spans="1:6" ht="18.600000000000001" thickBot="1" x14ac:dyDescent="0.4">
      <c r="A873" s="20"/>
      <c r="B873" s="107" t="s">
        <v>735</v>
      </c>
      <c r="C873" s="79"/>
      <c r="D873" s="80"/>
      <c r="E873" s="81"/>
      <c r="F873" s="178"/>
    </row>
    <row r="874" spans="1:6" ht="18" x14ac:dyDescent="0.35">
      <c r="A874" s="20"/>
      <c r="B874" s="108"/>
      <c r="C874" s="83"/>
      <c r="D874" s="99"/>
      <c r="E874" s="85"/>
      <c r="F874" s="174"/>
    </row>
    <row r="875" spans="1:6" ht="18.600000000000001" thickBot="1" x14ac:dyDescent="0.4">
      <c r="A875" s="20"/>
      <c r="B875" s="142"/>
      <c r="C875" s="143"/>
      <c r="D875" s="144"/>
      <c r="E875" s="145"/>
      <c r="F875" s="181"/>
    </row>
    <row r="876" spans="1:6" ht="18.600000000000001" thickBot="1" x14ac:dyDescent="0.4">
      <c r="A876" s="20"/>
      <c r="B876" s="146" t="s">
        <v>997</v>
      </c>
      <c r="C876" s="147"/>
      <c r="D876" s="148"/>
      <c r="E876" s="149"/>
      <c r="F876" s="182">
        <f>F214+F251+F290+F323+F362+F416+F450+F480+F526+F568+F604+F637+F705+F747+F776+F820+F873</f>
        <v>0</v>
      </c>
    </row>
    <row r="877" spans="1:6" x14ac:dyDescent="0.3">
      <c r="A877" s="20"/>
      <c r="B877" s="55"/>
      <c r="C877" s="55"/>
      <c r="D877" s="20"/>
      <c r="E877" s="20"/>
    </row>
  </sheetData>
  <mergeCells count="31">
    <mergeCell ref="B177:G177"/>
    <mergeCell ref="B128:G128"/>
    <mergeCell ref="B130:G130"/>
    <mergeCell ref="B132:G132"/>
    <mergeCell ref="B134:G134"/>
    <mergeCell ref="C150:G150"/>
    <mergeCell ref="B166:G166"/>
    <mergeCell ref="B127:G127"/>
    <mergeCell ref="B39:G42"/>
    <mergeCell ref="B43:G44"/>
    <mergeCell ref="B45:G45"/>
    <mergeCell ref="B47:G47"/>
    <mergeCell ref="B50:G50"/>
    <mergeCell ref="B114:G114"/>
    <mergeCell ref="B118:G118"/>
    <mergeCell ref="B122:G122"/>
    <mergeCell ref="B123:G123"/>
    <mergeCell ref="B124:G124"/>
    <mergeCell ref="B125:G125"/>
    <mergeCell ref="C34:G34"/>
    <mergeCell ref="B18:G18"/>
    <mergeCell ref="B19:G19"/>
    <mergeCell ref="E24:G24"/>
    <mergeCell ref="C26:G26"/>
    <mergeCell ref="C27:G27"/>
    <mergeCell ref="C28:G28"/>
    <mergeCell ref="C29:G29"/>
    <mergeCell ref="C30:G30"/>
    <mergeCell ref="C31:G31"/>
    <mergeCell ref="C32:G32"/>
    <mergeCell ref="C33:G33"/>
  </mergeCells>
  <pageMargins left="0.7" right="0.7" top="0.75" bottom="0.75" header="0.3" footer="0.3"/>
  <pageSetup scale="21" orientation="portrait" r:id="rId1"/>
  <rowBreaks count="3" manualBreakCount="3">
    <brk id="46" max="16383" man="1"/>
    <brk id="113" max="16383" man="1"/>
    <brk id="15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32"/>
  <sheetViews>
    <sheetView tabSelected="1" view="pageBreakPreview" topLeftCell="A81" zoomScale="90" zoomScaleNormal="100" zoomScaleSheetLayoutView="90" workbookViewId="0">
      <selection activeCell="H84" sqref="H84"/>
    </sheetView>
  </sheetViews>
  <sheetFormatPr defaultRowHeight="14.4" x14ac:dyDescent="0.3"/>
  <cols>
    <col min="1" max="1" width="5.6640625" style="13" bestFit="1" customWidth="1"/>
    <col min="2" max="2" width="5.109375" style="14" bestFit="1" customWidth="1"/>
    <col min="3" max="3" width="48.5546875" style="15" customWidth="1"/>
    <col min="4" max="4" width="7.44140625" style="14" bestFit="1" customWidth="1"/>
    <col min="5" max="5" width="15.6640625" style="16" customWidth="1"/>
    <col min="6" max="6" width="15.6640625" style="17" customWidth="1"/>
    <col min="7" max="7" width="15.6640625" style="13" customWidth="1"/>
    <col min="8" max="8" width="20.44140625" customWidth="1"/>
  </cols>
  <sheetData>
    <row r="1" spans="1:8" s="6" customFormat="1" x14ac:dyDescent="0.3">
      <c r="A1" s="1">
        <v>2</v>
      </c>
      <c r="B1" s="2" t="s">
        <v>0</v>
      </c>
      <c r="C1" s="1" t="s">
        <v>1</v>
      </c>
      <c r="D1" s="2" t="s">
        <v>0</v>
      </c>
      <c r="E1" s="3"/>
      <c r="F1" s="4"/>
      <c r="G1" s="5"/>
      <c r="H1" s="5"/>
    </row>
    <row r="3" spans="1:8" s="12" customFormat="1" ht="28.8" x14ac:dyDescent="0.3">
      <c r="A3" s="7">
        <v>3</v>
      </c>
      <c r="B3" s="8" t="s">
        <v>0</v>
      </c>
      <c r="C3" s="7" t="s">
        <v>2</v>
      </c>
      <c r="D3" s="8" t="s">
        <v>0</v>
      </c>
      <c r="E3" s="9"/>
      <c r="F3" s="10"/>
      <c r="G3" s="11"/>
    </row>
    <row r="5" spans="1:8" s="12" customFormat="1" ht="28.8" x14ac:dyDescent="0.3">
      <c r="A5" s="7" t="s">
        <v>3</v>
      </c>
      <c r="B5" s="8" t="s">
        <v>0</v>
      </c>
      <c r="C5" s="7" t="s">
        <v>4</v>
      </c>
      <c r="D5" s="8"/>
      <c r="E5" s="9"/>
      <c r="F5" s="10"/>
      <c r="G5" s="7"/>
    </row>
    <row r="7" spans="1:8" s="12" customFormat="1" ht="57.6" x14ac:dyDescent="0.3">
      <c r="A7" s="7" t="s">
        <v>3</v>
      </c>
      <c r="B7" s="8" t="s">
        <v>0</v>
      </c>
      <c r="C7" s="7" t="s">
        <v>5</v>
      </c>
      <c r="D7" s="8"/>
      <c r="E7" s="9"/>
      <c r="F7" s="10"/>
      <c r="G7" s="7"/>
    </row>
    <row r="9" spans="1:8" s="12" customFormat="1" x14ac:dyDescent="0.3">
      <c r="A9" s="7" t="s">
        <v>3</v>
      </c>
      <c r="B9" s="8" t="s">
        <v>0</v>
      </c>
      <c r="C9" s="7" t="s">
        <v>6</v>
      </c>
      <c r="D9" s="8"/>
      <c r="E9" s="9"/>
      <c r="F9" s="10"/>
      <c r="G9" s="7"/>
    </row>
    <row r="11" spans="1:8" s="12" customFormat="1" x14ac:dyDescent="0.3">
      <c r="A11" s="7" t="s">
        <v>3</v>
      </c>
      <c r="B11" s="8" t="s">
        <v>0</v>
      </c>
      <c r="C11" s="7" t="s">
        <v>7</v>
      </c>
      <c r="D11" s="8"/>
      <c r="E11" s="9"/>
      <c r="F11" s="10"/>
      <c r="G11" s="7"/>
    </row>
    <row r="13" spans="1:8" s="12" customFormat="1" ht="144" x14ac:dyDescent="0.3">
      <c r="A13" s="7" t="s">
        <v>3</v>
      </c>
      <c r="B13" s="8" t="s">
        <v>0</v>
      </c>
      <c r="C13" s="7" t="s">
        <v>8</v>
      </c>
      <c r="D13" s="8"/>
      <c r="E13" s="9"/>
      <c r="F13" s="10"/>
      <c r="G13" s="7"/>
    </row>
    <row r="15" spans="1:8" s="12" customFormat="1" x14ac:dyDescent="0.3">
      <c r="A15" s="7" t="s">
        <v>3</v>
      </c>
      <c r="B15" s="8" t="s">
        <v>0</v>
      </c>
      <c r="C15" s="7" t="s">
        <v>9</v>
      </c>
      <c r="D15" s="8"/>
      <c r="E15" s="9"/>
      <c r="F15" s="10"/>
      <c r="G15" s="7"/>
    </row>
    <row r="17" spans="1:7" s="12" customFormat="1" ht="86.4" x14ac:dyDescent="0.3">
      <c r="A17" s="7" t="s">
        <v>3</v>
      </c>
      <c r="B17" s="8" t="s">
        <v>0</v>
      </c>
      <c r="C17" s="7" t="s">
        <v>10</v>
      </c>
      <c r="D17" s="8"/>
      <c r="E17" s="9"/>
      <c r="F17" s="10"/>
      <c r="G17" s="7"/>
    </row>
    <row r="19" spans="1:7" s="12" customFormat="1" ht="115.2" x14ac:dyDescent="0.3">
      <c r="A19" s="7" t="s">
        <v>3</v>
      </c>
      <c r="B19" s="8" t="s">
        <v>0</v>
      </c>
      <c r="C19" s="7" t="s">
        <v>11</v>
      </c>
      <c r="D19" s="8"/>
      <c r="E19" s="9"/>
      <c r="F19" s="10"/>
      <c r="G19" s="7"/>
    </row>
    <row r="21" spans="1:7" s="12" customFormat="1" ht="172.8" x14ac:dyDescent="0.3">
      <c r="A21" s="7" t="s">
        <v>3</v>
      </c>
      <c r="B21" s="8" t="s">
        <v>0</v>
      </c>
      <c r="C21" s="7" t="s">
        <v>12</v>
      </c>
      <c r="D21" s="8"/>
      <c r="E21" s="9"/>
      <c r="F21" s="10"/>
      <c r="G21" s="7"/>
    </row>
    <row r="23" spans="1:7" s="12" customFormat="1" x14ac:dyDescent="0.3">
      <c r="A23" s="7" t="s">
        <v>3</v>
      </c>
      <c r="B23" s="8" t="s">
        <v>0</v>
      </c>
      <c r="C23" s="7" t="s">
        <v>13</v>
      </c>
      <c r="D23" s="8"/>
      <c r="E23" s="9"/>
      <c r="F23" s="10"/>
      <c r="G23" s="7"/>
    </row>
    <row r="25" spans="1:7" s="12" customFormat="1" ht="100.8" x14ac:dyDescent="0.3">
      <c r="A25" s="7" t="s">
        <v>3</v>
      </c>
      <c r="B25" s="8" t="s">
        <v>0</v>
      </c>
      <c r="C25" s="7" t="s">
        <v>14</v>
      </c>
      <c r="D25" s="8"/>
      <c r="E25" s="9"/>
      <c r="F25" s="10"/>
      <c r="G25" s="7"/>
    </row>
    <row r="27" spans="1:7" s="12" customFormat="1" ht="72" x14ac:dyDescent="0.3">
      <c r="A27" s="7" t="s">
        <v>3</v>
      </c>
      <c r="B27" s="8" t="s">
        <v>0</v>
      </c>
      <c r="C27" s="7" t="s">
        <v>15</v>
      </c>
      <c r="D27" s="8"/>
      <c r="E27" s="9"/>
      <c r="F27" s="10"/>
      <c r="G27" s="7"/>
    </row>
    <row r="29" spans="1:7" s="12" customFormat="1" ht="43.2" x14ac:dyDescent="0.3">
      <c r="A29" s="7" t="s">
        <v>3</v>
      </c>
      <c r="B29" s="8" t="s">
        <v>0</v>
      </c>
      <c r="C29" s="7" t="s">
        <v>16</v>
      </c>
      <c r="D29" s="8"/>
      <c r="E29" s="9"/>
      <c r="F29" s="10"/>
      <c r="G29" s="7"/>
    </row>
    <row r="31" spans="1:7" s="12" customFormat="1" ht="115.2" x14ac:dyDescent="0.3">
      <c r="A31" s="7" t="s">
        <v>3</v>
      </c>
      <c r="B31" s="8" t="s">
        <v>0</v>
      </c>
      <c r="C31" s="7" t="s">
        <v>17</v>
      </c>
      <c r="D31" s="8"/>
      <c r="E31" s="9"/>
      <c r="F31" s="10"/>
      <c r="G31" s="7"/>
    </row>
    <row r="33" spans="1:7" s="12" customFormat="1" ht="28.8" x14ac:dyDescent="0.3">
      <c r="A33" s="7" t="s">
        <v>3</v>
      </c>
      <c r="B33" s="8" t="s">
        <v>0</v>
      </c>
      <c r="C33" s="7" t="s">
        <v>18</v>
      </c>
      <c r="D33" s="8"/>
      <c r="E33" s="9"/>
      <c r="F33" s="10"/>
      <c r="G33" s="7"/>
    </row>
    <row r="36" spans="1:7" s="12" customFormat="1" ht="43.2" x14ac:dyDescent="0.3">
      <c r="A36" s="7" t="s">
        <v>3</v>
      </c>
      <c r="B36" s="8" t="s">
        <v>0</v>
      </c>
      <c r="C36" s="7" t="s">
        <v>19</v>
      </c>
      <c r="D36" s="8"/>
      <c r="E36" s="9"/>
      <c r="F36" s="10"/>
      <c r="G36" s="7"/>
    </row>
    <row r="38" spans="1:7" s="12" customFormat="1" x14ac:dyDescent="0.3">
      <c r="A38" s="7" t="s">
        <v>3</v>
      </c>
      <c r="B38" s="8" t="s">
        <v>0</v>
      </c>
      <c r="C38" s="7" t="s">
        <v>20</v>
      </c>
      <c r="D38" s="8"/>
      <c r="E38" s="9"/>
      <c r="F38" s="10"/>
      <c r="G38" s="7"/>
    </row>
    <row r="40" spans="1:7" s="12" customFormat="1" ht="72" x14ac:dyDescent="0.3">
      <c r="A40" s="7" t="s">
        <v>3</v>
      </c>
      <c r="B40" s="8" t="s">
        <v>0</v>
      </c>
      <c r="C40" s="7" t="s">
        <v>21</v>
      </c>
      <c r="D40" s="8"/>
      <c r="E40" s="9"/>
      <c r="F40" s="10"/>
      <c r="G40" s="7"/>
    </row>
    <row r="42" spans="1:7" s="12" customFormat="1" x14ac:dyDescent="0.3">
      <c r="A42" s="7" t="s">
        <v>3</v>
      </c>
      <c r="B42" s="8" t="s">
        <v>0</v>
      </c>
      <c r="C42" s="7" t="s">
        <v>22</v>
      </c>
      <c r="D42" s="8"/>
      <c r="E42" s="9"/>
      <c r="F42" s="10"/>
      <c r="G42" s="7"/>
    </row>
    <row r="44" spans="1:7" s="12" customFormat="1" x14ac:dyDescent="0.3">
      <c r="A44" s="7" t="s">
        <v>3</v>
      </c>
      <c r="B44" s="8" t="s">
        <v>0</v>
      </c>
      <c r="C44" s="7" t="s">
        <v>23</v>
      </c>
      <c r="D44" s="8"/>
      <c r="E44" s="9"/>
      <c r="F44" s="10"/>
      <c r="G44" s="7"/>
    </row>
    <row r="46" spans="1:7" s="12" customFormat="1" ht="28.8" x14ac:dyDescent="0.3">
      <c r="A46" s="7" t="s">
        <v>3</v>
      </c>
      <c r="B46" s="8" t="s">
        <v>0</v>
      </c>
      <c r="C46" s="7" t="s">
        <v>24</v>
      </c>
      <c r="D46" s="8"/>
      <c r="E46" s="9"/>
      <c r="F46" s="10"/>
      <c r="G46" s="7"/>
    </row>
    <row r="48" spans="1:7" s="12" customFormat="1" ht="57.6" x14ac:dyDescent="0.3">
      <c r="A48" s="7" t="s">
        <v>3</v>
      </c>
      <c r="B48" s="8" t="s">
        <v>0</v>
      </c>
      <c r="C48" s="7" t="s">
        <v>25</v>
      </c>
      <c r="D48" s="8"/>
      <c r="E48" s="9"/>
      <c r="F48" s="10"/>
      <c r="G48" s="7"/>
    </row>
    <row r="50" spans="1:7" s="12" customFormat="1" x14ac:dyDescent="0.3">
      <c r="A50" s="7" t="s">
        <v>3</v>
      </c>
      <c r="B50" s="8" t="s">
        <v>0</v>
      </c>
      <c r="C50" s="7" t="s">
        <v>26</v>
      </c>
      <c r="D50" s="8"/>
      <c r="E50" s="9"/>
      <c r="F50" s="10"/>
      <c r="G50" s="7"/>
    </row>
    <row r="52" spans="1:7" s="12" customFormat="1" ht="28.8" x14ac:dyDescent="0.3">
      <c r="A52" s="7" t="s">
        <v>3</v>
      </c>
      <c r="B52" s="8" t="s">
        <v>0</v>
      </c>
      <c r="C52" s="7" t="s">
        <v>27</v>
      </c>
      <c r="D52" s="8"/>
      <c r="E52" s="9"/>
      <c r="F52" s="10"/>
      <c r="G52" s="7"/>
    </row>
    <row r="54" spans="1:7" s="12" customFormat="1" x14ac:dyDescent="0.3">
      <c r="A54" s="7" t="s">
        <v>3</v>
      </c>
      <c r="B54" s="8" t="s">
        <v>0</v>
      </c>
      <c r="C54" s="7" t="s">
        <v>28</v>
      </c>
      <c r="D54" s="8"/>
      <c r="E54" s="9"/>
      <c r="F54" s="10"/>
      <c r="G54" s="7"/>
    </row>
    <row r="56" spans="1:7" s="12" customFormat="1" ht="57.6" x14ac:dyDescent="0.3">
      <c r="A56" s="7" t="s">
        <v>3</v>
      </c>
      <c r="B56" s="8" t="s">
        <v>0</v>
      </c>
      <c r="C56" s="7" t="s">
        <v>29</v>
      </c>
      <c r="D56" s="8"/>
      <c r="E56" s="9"/>
      <c r="F56" s="10"/>
      <c r="G56" s="7"/>
    </row>
    <row r="58" spans="1:7" s="12" customFormat="1" ht="57.6" x14ac:dyDescent="0.3">
      <c r="A58" s="7" t="s">
        <v>3</v>
      </c>
      <c r="B58" s="8" t="s">
        <v>0</v>
      </c>
      <c r="C58" s="7" t="s">
        <v>30</v>
      </c>
      <c r="D58" s="8"/>
      <c r="E58" s="9"/>
      <c r="F58" s="10"/>
      <c r="G58" s="7"/>
    </row>
    <row r="60" spans="1:7" s="12" customFormat="1" x14ac:dyDescent="0.3">
      <c r="A60" s="7" t="s">
        <v>3</v>
      </c>
      <c r="B60" s="8" t="s">
        <v>0</v>
      </c>
      <c r="C60" s="7" t="s">
        <v>31</v>
      </c>
      <c r="D60" s="8"/>
      <c r="E60" s="9"/>
      <c r="F60" s="10"/>
      <c r="G60" s="7"/>
    </row>
    <row r="62" spans="1:7" s="12" customFormat="1" ht="43.2" x14ac:dyDescent="0.3">
      <c r="A62" s="7" t="s">
        <v>3</v>
      </c>
      <c r="B62" s="8" t="s">
        <v>0</v>
      </c>
      <c r="C62" s="7" t="s">
        <v>32</v>
      </c>
      <c r="D62" s="8"/>
      <c r="E62" s="9"/>
      <c r="F62" s="10"/>
      <c r="G62" s="7"/>
    </row>
    <row r="64" spans="1:7" s="12" customFormat="1" ht="43.2" x14ac:dyDescent="0.3">
      <c r="A64" s="7" t="s">
        <v>3</v>
      </c>
      <c r="B64" s="8" t="s">
        <v>0</v>
      </c>
      <c r="C64" s="7" t="s">
        <v>33</v>
      </c>
      <c r="D64" s="8"/>
      <c r="E64" s="9"/>
      <c r="F64" s="10"/>
      <c r="G64" s="7"/>
    </row>
    <row r="66" spans="1:7" s="12" customFormat="1" ht="28.8" x14ac:dyDescent="0.3">
      <c r="A66" s="7" t="s">
        <v>3</v>
      </c>
      <c r="B66" s="8" t="s">
        <v>0</v>
      </c>
      <c r="C66" s="7" t="s">
        <v>34</v>
      </c>
      <c r="D66" s="8"/>
      <c r="E66" s="9"/>
      <c r="F66" s="10"/>
      <c r="G66" s="7"/>
    </row>
    <row r="68" spans="1:7" s="12" customFormat="1" ht="43.2" x14ac:dyDescent="0.3">
      <c r="A68" s="7" t="s">
        <v>3</v>
      </c>
      <c r="B68" s="8" t="s">
        <v>0</v>
      </c>
      <c r="C68" s="7" t="s">
        <v>35</v>
      </c>
      <c r="D68" s="8"/>
      <c r="E68" s="9"/>
      <c r="F68" s="10"/>
      <c r="G68" s="7"/>
    </row>
    <row r="70" spans="1:7" s="12" customFormat="1" ht="43.2" x14ac:dyDescent="0.3">
      <c r="A70" s="7" t="s">
        <v>3</v>
      </c>
      <c r="B70" s="8" t="s">
        <v>0</v>
      </c>
      <c r="C70" s="7" t="s">
        <v>36</v>
      </c>
      <c r="D70" s="8"/>
      <c r="E70" s="9"/>
      <c r="F70" s="10"/>
      <c r="G70" s="7"/>
    </row>
    <row r="72" spans="1:7" s="12" customFormat="1" ht="28.8" x14ac:dyDescent="0.3">
      <c r="A72" s="7" t="s">
        <v>3</v>
      </c>
      <c r="B72" s="8" t="s">
        <v>0</v>
      </c>
      <c r="C72" s="7" t="s">
        <v>37</v>
      </c>
      <c r="D72" s="8"/>
      <c r="E72" s="9"/>
      <c r="F72" s="10"/>
      <c r="G72" s="7"/>
    </row>
    <row r="74" spans="1:7" s="12" customFormat="1" ht="28.8" x14ac:dyDescent="0.3">
      <c r="A74" s="7" t="s">
        <v>3</v>
      </c>
      <c r="B74" s="8" t="s">
        <v>0</v>
      </c>
      <c r="C74" s="7" t="s">
        <v>38</v>
      </c>
      <c r="D74" s="8"/>
      <c r="E74" s="9"/>
      <c r="F74" s="10"/>
      <c r="G74" s="7"/>
    </row>
    <row r="76" spans="1:7" s="12" customFormat="1" x14ac:dyDescent="0.3">
      <c r="A76" s="7" t="s">
        <v>3</v>
      </c>
      <c r="B76" s="8" t="s">
        <v>0</v>
      </c>
      <c r="C76" s="7" t="s">
        <v>39</v>
      </c>
      <c r="D76" s="8"/>
      <c r="E76" s="9"/>
      <c r="F76" s="10"/>
      <c r="G76" s="7"/>
    </row>
    <row r="78" spans="1:7" s="12" customFormat="1" ht="72" x14ac:dyDescent="0.3">
      <c r="A78" s="7" t="s">
        <v>3</v>
      </c>
      <c r="B78" s="8" t="s">
        <v>0</v>
      </c>
      <c r="C78" s="7" t="s">
        <v>40</v>
      </c>
      <c r="D78" s="8"/>
      <c r="E78" s="9"/>
      <c r="F78" s="10"/>
      <c r="G78" s="7"/>
    </row>
    <row r="80" spans="1:7" s="12" customFormat="1" x14ac:dyDescent="0.3">
      <c r="A80" s="7" t="s">
        <v>3</v>
      </c>
      <c r="B80" s="8" t="s">
        <v>0</v>
      </c>
      <c r="C80" s="7" t="s">
        <v>41</v>
      </c>
      <c r="D80" s="8"/>
      <c r="E80" s="9"/>
      <c r="F80" s="10"/>
      <c r="G80" s="7"/>
    </row>
    <row r="82" spans="1:7" s="12" customFormat="1" ht="144" x14ac:dyDescent="0.3">
      <c r="A82" s="7" t="s">
        <v>3</v>
      </c>
      <c r="B82" s="8" t="s">
        <v>0</v>
      </c>
      <c r="C82" s="7" t="s">
        <v>42</v>
      </c>
      <c r="D82" s="8"/>
      <c r="E82" s="9"/>
      <c r="F82" s="10"/>
      <c r="G82" s="7"/>
    </row>
    <row r="84" spans="1:7" s="12" customFormat="1" x14ac:dyDescent="0.3">
      <c r="A84" s="7" t="s">
        <v>3</v>
      </c>
      <c r="B84" s="8" t="s">
        <v>0</v>
      </c>
      <c r="C84" s="7" t="s">
        <v>43</v>
      </c>
      <c r="D84" s="8"/>
      <c r="E84" s="9"/>
      <c r="F84" s="10"/>
      <c r="G84" s="7"/>
    </row>
    <row r="86" spans="1:7" s="12" customFormat="1" ht="43.2" x14ac:dyDescent="0.3">
      <c r="A86" s="7" t="s">
        <v>3</v>
      </c>
      <c r="B86" s="8" t="s">
        <v>0</v>
      </c>
      <c r="C86" s="7" t="s">
        <v>44</v>
      </c>
      <c r="D86" s="8"/>
      <c r="E86" s="9"/>
      <c r="F86" s="10"/>
      <c r="G86" s="7"/>
    </row>
    <row r="87" spans="1:7" s="12" customFormat="1" x14ac:dyDescent="0.3">
      <c r="A87" s="7"/>
      <c r="B87" s="8"/>
      <c r="C87" s="7"/>
      <c r="D87" s="8"/>
      <c r="E87" s="9"/>
      <c r="F87" s="10"/>
      <c r="G87" s="7"/>
    </row>
    <row r="88" spans="1:7" s="12" customFormat="1" x14ac:dyDescent="0.3">
      <c r="A88" s="7" t="s">
        <v>1008</v>
      </c>
      <c r="B88" s="8"/>
      <c r="C88" s="7" t="s">
        <v>1009</v>
      </c>
      <c r="D88" s="8"/>
      <c r="E88" s="9"/>
      <c r="F88" s="10"/>
      <c r="G88" s="7"/>
    </row>
    <row r="89" spans="1:7" s="12" customFormat="1" ht="43.2" x14ac:dyDescent="0.3">
      <c r="A89" s="7" t="s">
        <v>1008</v>
      </c>
      <c r="B89" s="8"/>
      <c r="C89" s="235" t="s">
        <v>1010</v>
      </c>
      <c r="D89" s="14" t="s">
        <v>49</v>
      </c>
      <c r="E89" s="236">
        <v>6250</v>
      </c>
      <c r="F89" s="10"/>
      <c r="G89" s="7"/>
    </row>
    <row r="91" spans="1:7" s="12" customFormat="1" x14ac:dyDescent="0.3">
      <c r="A91" s="7" t="s">
        <v>3</v>
      </c>
      <c r="B91" s="8" t="s">
        <v>0</v>
      </c>
      <c r="C91" s="7" t="s">
        <v>45</v>
      </c>
      <c r="D91" s="8"/>
      <c r="E91" s="9"/>
      <c r="F91" s="10"/>
      <c r="G91" s="7"/>
    </row>
    <row r="93" spans="1:7" s="12" customFormat="1" x14ac:dyDescent="0.3">
      <c r="A93" s="7" t="s">
        <v>3</v>
      </c>
      <c r="B93" s="8" t="s">
        <v>0</v>
      </c>
      <c r="C93" s="7" t="s">
        <v>46</v>
      </c>
      <c r="D93" s="8"/>
      <c r="E93" s="9"/>
      <c r="F93" s="10"/>
      <c r="G93" s="7"/>
    </row>
    <row r="95" spans="1:7" x14ac:dyDescent="0.3">
      <c r="B95" s="14" t="s">
        <v>47</v>
      </c>
      <c r="C95" s="15" t="s">
        <v>48</v>
      </c>
      <c r="D95" s="14" t="s">
        <v>49</v>
      </c>
      <c r="E95" s="16">
        <v>3</v>
      </c>
      <c r="G95" s="157">
        <f>E95*F95</f>
        <v>0</v>
      </c>
    </row>
    <row r="96" spans="1:7" x14ac:dyDescent="0.3">
      <c r="G96" s="157">
        <f t="shared" ref="G96:G128" si="0">E96*F96</f>
        <v>0</v>
      </c>
    </row>
    <row r="97" spans="1:7" x14ac:dyDescent="0.3">
      <c r="B97" s="14" t="s">
        <v>50</v>
      </c>
      <c r="C97" s="15" t="s">
        <v>51</v>
      </c>
      <c r="D97" s="14" t="s">
        <v>49</v>
      </c>
      <c r="E97" s="16">
        <v>2</v>
      </c>
      <c r="G97" s="157">
        <f t="shared" si="0"/>
        <v>0</v>
      </c>
    </row>
    <row r="98" spans="1:7" x14ac:dyDescent="0.3">
      <c r="G98" s="157">
        <f t="shared" si="0"/>
        <v>0</v>
      </c>
    </row>
    <row r="99" spans="1:7" s="12" customFormat="1" x14ac:dyDescent="0.3">
      <c r="A99" s="7" t="s">
        <v>3</v>
      </c>
      <c r="B99" s="8" t="s">
        <v>0</v>
      </c>
      <c r="C99" s="7" t="s">
        <v>52</v>
      </c>
      <c r="D99" s="8"/>
      <c r="E99" s="9"/>
      <c r="F99" s="10"/>
      <c r="G99" s="157">
        <f t="shared" si="0"/>
        <v>0</v>
      </c>
    </row>
    <row r="100" spans="1:7" x14ac:dyDescent="0.3">
      <c r="G100" s="157">
        <f t="shared" si="0"/>
        <v>0</v>
      </c>
    </row>
    <row r="101" spans="1:7" s="12" customFormat="1" x14ac:dyDescent="0.3">
      <c r="A101" s="7" t="s">
        <v>3</v>
      </c>
      <c r="B101" s="8" t="s">
        <v>0</v>
      </c>
      <c r="C101" s="7" t="s">
        <v>53</v>
      </c>
      <c r="D101" s="8"/>
      <c r="E101" s="9"/>
      <c r="F101" s="10"/>
      <c r="G101" s="157">
        <f t="shared" si="0"/>
        <v>0</v>
      </c>
    </row>
    <row r="102" spans="1:7" x14ac:dyDescent="0.3">
      <c r="G102" s="157">
        <f t="shared" si="0"/>
        <v>0</v>
      </c>
    </row>
    <row r="103" spans="1:7" ht="28.8" x14ac:dyDescent="0.3">
      <c r="B103" s="14" t="s">
        <v>54</v>
      </c>
      <c r="C103" s="15" t="s">
        <v>55</v>
      </c>
      <c r="D103" s="14" t="s">
        <v>56</v>
      </c>
      <c r="E103" s="16">
        <v>3</v>
      </c>
      <c r="G103" s="157">
        <f t="shared" si="0"/>
        <v>0</v>
      </c>
    </row>
    <row r="104" spans="1:7" x14ac:dyDescent="0.3">
      <c r="G104" s="157">
        <f t="shared" si="0"/>
        <v>0</v>
      </c>
    </row>
    <row r="105" spans="1:7" s="12" customFormat="1" x14ac:dyDescent="0.3">
      <c r="A105" s="7" t="s">
        <v>3</v>
      </c>
      <c r="B105" s="8" t="s">
        <v>0</v>
      </c>
      <c r="C105" s="7" t="s">
        <v>57</v>
      </c>
      <c r="D105" s="8"/>
      <c r="E105" s="9"/>
      <c r="F105" s="10"/>
      <c r="G105" s="157">
        <f t="shared" si="0"/>
        <v>0</v>
      </c>
    </row>
    <row r="106" spans="1:7" x14ac:dyDescent="0.3">
      <c r="G106" s="157">
        <f t="shared" si="0"/>
        <v>0</v>
      </c>
    </row>
    <row r="107" spans="1:7" x14ac:dyDescent="0.3">
      <c r="G107" s="157">
        <f t="shared" si="0"/>
        <v>0</v>
      </c>
    </row>
    <row r="108" spans="1:7" s="12" customFormat="1" ht="28.8" x14ac:dyDescent="0.3">
      <c r="A108" s="7" t="s">
        <v>3</v>
      </c>
      <c r="B108" s="8" t="s">
        <v>0</v>
      </c>
      <c r="C108" s="7" t="s">
        <v>58</v>
      </c>
      <c r="D108" s="8"/>
      <c r="E108" s="9"/>
      <c r="F108" s="10"/>
      <c r="G108" s="157">
        <f t="shared" si="0"/>
        <v>0</v>
      </c>
    </row>
    <row r="109" spans="1:7" x14ac:dyDescent="0.3">
      <c r="G109" s="157">
        <f t="shared" si="0"/>
        <v>0</v>
      </c>
    </row>
    <row r="110" spans="1:7" x14ac:dyDescent="0.3">
      <c r="B110" s="14" t="s">
        <v>59</v>
      </c>
      <c r="C110" s="15" t="s">
        <v>60</v>
      </c>
      <c r="D110" s="14" t="s">
        <v>61</v>
      </c>
      <c r="E110" s="16">
        <v>6</v>
      </c>
      <c r="G110" s="157">
        <f t="shared" si="0"/>
        <v>0</v>
      </c>
    </row>
    <row r="111" spans="1:7" x14ac:dyDescent="0.3">
      <c r="G111" s="157">
        <f t="shared" si="0"/>
        <v>0</v>
      </c>
    </row>
    <row r="112" spans="1:7" s="12" customFormat="1" x14ac:dyDescent="0.3">
      <c r="A112" s="7" t="s">
        <v>3</v>
      </c>
      <c r="B112" s="8" t="s">
        <v>0</v>
      </c>
      <c r="C112" s="7" t="s">
        <v>62</v>
      </c>
      <c r="D112" s="8"/>
      <c r="E112" s="9"/>
      <c r="F112" s="10"/>
      <c r="G112" s="157">
        <f t="shared" si="0"/>
        <v>0</v>
      </c>
    </row>
    <row r="113" spans="1:7" x14ac:dyDescent="0.3">
      <c r="G113" s="157">
        <f t="shared" si="0"/>
        <v>0</v>
      </c>
    </row>
    <row r="114" spans="1:7" ht="28.8" x14ac:dyDescent="0.3">
      <c r="B114" s="14" t="s">
        <v>63</v>
      </c>
      <c r="C114" s="15" t="s">
        <v>64</v>
      </c>
      <c r="D114" s="14" t="s">
        <v>61</v>
      </c>
      <c r="E114" s="16">
        <v>30</v>
      </c>
      <c r="G114" s="157">
        <f t="shared" si="0"/>
        <v>0</v>
      </c>
    </row>
    <row r="115" spans="1:7" x14ac:dyDescent="0.3">
      <c r="G115" s="157">
        <f t="shared" si="0"/>
        <v>0</v>
      </c>
    </row>
    <row r="116" spans="1:7" s="12" customFormat="1" x14ac:dyDescent="0.3">
      <c r="A116" s="7" t="s">
        <v>3</v>
      </c>
      <c r="B116" s="8" t="s">
        <v>0</v>
      </c>
      <c r="C116" s="7" t="s">
        <v>65</v>
      </c>
      <c r="D116" s="8"/>
      <c r="E116" s="9"/>
      <c r="F116" s="10"/>
      <c r="G116" s="157">
        <f t="shared" si="0"/>
        <v>0</v>
      </c>
    </row>
    <row r="117" spans="1:7" x14ac:dyDescent="0.3">
      <c r="G117" s="157">
        <f t="shared" si="0"/>
        <v>0</v>
      </c>
    </row>
    <row r="118" spans="1:7" s="12" customFormat="1" x14ac:dyDescent="0.3">
      <c r="A118" s="7" t="s">
        <v>3</v>
      </c>
      <c r="B118" s="8" t="s">
        <v>0</v>
      </c>
      <c r="C118" s="7" t="s">
        <v>66</v>
      </c>
      <c r="D118" s="8"/>
      <c r="E118" s="9"/>
      <c r="F118" s="10"/>
      <c r="G118" s="157">
        <f t="shared" si="0"/>
        <v>0</v>
      </c>
    </row>
    <row r="119" spans="1:7" x14ac:dyDescent="0.3">
      <c r="G119" s="157">
        <f t="shared" si="0"/>
        <v>0</v>
      </c>
    </row>
    <row r="120" spans="1:7" s="12" customFormat="1" x14ac:dyDescent="0.3">
      <c r="A120" s="7" t="s">
        <v>3</v>
      </c>
      <c r="B120" s="8" t="s">
        <v>0</v>
      </c>
      <c r="C120" s="7" t="s">
        <v>67</v>
      </c>
      <c r="D120" s="8"/>
      <c r="E120" s="9"/>
      <c r="F120" s="10"/>
      <c r="G120" s="157">
        <f t="shared" si="0"/>
        <v>0</v>
      </c>
    </row>
    <row r="121" spans="1:7" x14ac:dyDescent="0.3">
      <c r="G121" s="157">
        <f t="shared" si="0"/>
        <v>0</v>
      </c>
    </row>
    <row r="122" spans="1:7" x14ac:dyDescent="0.3">
      <c r="B122" s="14" t="s">
        <v>68</v>
      </c>
      <c r="C122" s="15" t="s">
        <v>69</v>
      </c>
      <c r="D122" s="14" t="s">
        <v>70</v>
      </c>
      <c r="E122" s="16">
        <v>30</v>
      </c>
      <c r="G122" s="157">
        <f t="shared" si="0"/>
        <v>0</v>
      </c>
    </row>
    <row r="123" spans="1:7" x14ac:dyDescent="0.3">
      <c r="G123" s="157">
        <f t="shared" si="0"/>
        <v>0</v>
      </c>
    </row>
    <row r="124" spans="1:7" x14ac:dyDescent="0.3">
      <c r="B124" s="14" t="s">
        <v>71</v>
      </c>
      <c r="C124" s="15" t="s">
        <v>48</v>
      </c>
      <c r="D124" s="14" t="s">
        <v>70</v>
      </c>
      <c r="E124" s="16">
        <v>24</v>
      </c>
      <c r="G124" s="157">
        <f t="shared" si="0"/>
        <v>0</v>
      </c>
    </row>
    <row r="125" spans="1:7" x14ac:dyDescent="0.3">
      <c r="G125" s="157">
        <f t="shared" si="0"/>
        <v>0</v>
      </c>
    </row>
    <row r="126" spans="1:7" s="12" customFormat="1" x14ac:dyDescent="0.3">
      <c r="A126" s="7" t="s">
        <v>3</v>
      </c>
      <c r="B126" s="8" t="s">
        <v>0</v>
      </c>
      <c r="C126" s="7" t="s">
        <v>72</v>
      </c>
      <c r="D126" s="8"/>
      <c r="E126" s="9"/>
      <c r="F126" s="10"/>
      <c r="G126" s="157">
        <f t="shared" si="0"/>
        <v>0</v>
      </c>
    </row>
    <row r="127" spans="1:7" x14ac:dyDescent="0.3">
      <c r="G127" s="157">
        <f t="shared" si="0"/>
        <v>0</v>
      </c>
    </row>
    <row r="128" spans="1:7" x14ac:dyDescent="0.3">
      <c r="B128" s="14" t="s">
        <v>73</v>
      </c>
      <c r="C128" s="15" t="s">
        <v>48</v>
      </c>
      <c r="D128" s="14" t="s">
        <v>70</v>
      </c>
      <c r="E128" s="16">
        <v>11</v>
      </c>
      <c r="G128" s="157">
        <f t="shared" si="0"/>
        <v>0</v>
      </c>
    </row>
    <row r="130" spans="1:7" s="12" customFormat="1" x14ac:dyDescent="0.3">
      <c r="A130" s="7" t="s">
        <v>3</v>
      </c>
      <c r="B130" s="8" t="s">
        <v>0</v>
      </c>
      <c r="C130" s="7" t="s">
        <v>74</v>
      </c>
      <c r="D130" s="8"/>
      <c r="E130" s="9"/>
      <c r="F130" s="10"/>
      <c r="G130" s="7"/>
    </row>
    <row r="132" spans="1:7" s="12" customFormat="1" ht="28.8" x14ac:dyDescent="0.3">
      <c r="A132" s="7" t="s">
        <v>3</v>
      </c>
      <c r="B132" s="8" t="s">
        <v>0</v>
      </c>
      <c r="C132" s="7" t="s">
        <v>75</v>
      </c>
      <c r="D132" s="8"/>
      <c r="E132" s="9"/>
      <c r="F132" s="10"/>
      <c r="G132" s="7"/>
    </row>
    <row r="134" spans="1:7" x14ac:dyDescent="0.3">
      <c r="B134" s="14" t="s">
        <v>76</v>
      </c>
      <c r="C134" s="15" t="s">
        <v>77</v>
      </c>
      <c r="D134" s="14" t="s">
        <v>78</v>
      </c>
      <c r="E134" s="16">
        <v>0.88</v>
      </c>
      <c r="G134" s="18">
        <f>E134*F134</f>
        <v>0</v>
      </c>
    </row>
    <row r="136" spans="1:7" s="12" customFormat="1" x14ac:dyDescent="0.3">
      <c r="A136" s="7" t="s">
        <v>3</v>
      </c>
      <c r="B136" s="8" t="s">
        <v>0</v>
      </c>
      <c r="C136" s="7" t="s">
        <v>79</v>
      </c>
      <c r="D136" s="8"/>
      <c r="E136" s="9"/>
      <c r="F136" s="10"/>
      <c r="G136" s="158">
        <f>SUM(G95:G135)</f>
        <v>0</v>
      </c>
    </row>
    <row r="138" spans="1:7" s="12" customFormat="1" x14ac:dyDescent="0.3">
      <c r="A138" s="7">
        <v>3</v>
      </c>
      <c r="B138" s="8" t="s">
        <v>0</v>
      </c>
      <c r="C138" s="7" t="s">
        <v>80</v>
      </c>
      <c r="D138" s="8" t="s">
        <v>0</v>
      </c>
      <c r="E138" s="9"/>
      <c r="F138" s="10"/>
      <c r="G138" s="11"/>
    </row>
    <row r="140" spans="1:7" s="12" customFormat="1" ht="28.8" x14ac:dyDescent="0.3">
      <c r="A140" s="7" t="s">
        <v>3</v>
      </c>
      <c r="B140" s="8" t="s">
        <v>0</v>
      </c>
      <c r="C140" s="7" t="s">
        <v>81</v>
      </c>
      <c r="D140" s="8"/>
      <c r="E140" s="9"/>
      <c r="F140" s="10"/>
      <c r="G140" s="7"/>
    </row>
    <row r="142" spans="1:7" s="12" customFormat="1" ht="57.6" x14ac:dyDescent="0.3">
      <c r="A142" s="7" t="s">
        <v>3</v>
      </c>
      <c r="B142" s="8" t="s">
        <v>0</v>
      </c>
      <c r="C142" s="7" t="s">
        <v>5</v>
      </c>
      <c r="D142" s="8"/>
      <c r="E142" s="9"/>
      <c r="F142" s="10"/>
      <c r="G142" s="7"/>
    </row>
    <row r="144" spans="1:7" s="12" customFormat="1" x14ac:dyDescent="0.3">
      <c r="A144" s="7" t="s">
        <v>3</v>
      </c>
      <c r="B144" s="8" t="s">
        <v>0</v>
      </c>
      <c r="C144" s="7" t="s">
        <v>6</v>
      </c>
      <c r="D144" s="8"/>
      <c r="E144" s="9"/>
      <c r="F144" s="10"/>
      <c r="G144" s="7"/>
    </row>
    <row r="146" spans="1:7" s="12" customFormat="1" x14ac:dyDescent="0.3">
      <c r="A146" s="7" t="s">
        <v>3</v>
      </c>
      <c r="B146" s="8" t="s">
        <v>0</v>
      </c>
      <c r="C146" s="7" t="s">
        <v>82</v>
      </c>
      <c r="D146" s="8"/>
      <c r="E146" s="9"/>
      <c r="F146" s="10"/>
      <c r="G146" s="7"/>
    </row>
    <row r="148" spans="1:7" s="12" customFormat="1" ht="43.2" x14ac:dyDescent="0.3">
      <c r="A148" s="7" t="s">
        <v>3</v>
      </c>
      <c r="B148" s="8" t="s">
        <v>0</v>
      </c>
      <c r="C148" s="7" t="s">
        <v>83</v>
      </c>
      <c r="D148" s="8"/>
      <c r="E148" s="9"/>
      <c r="F148" s="10"/>
      <c r="G148" s="7"/>
    </row>
    <row r="150" spans="1:7" s="12" customFormat="1" x14ac:dyDescent="0.3">
      <c r="A150" s="7" t="s">
        <v>3</v>
      </c>
      <c r="B150" s="8" t="s">
        <v>0</v>
      </c>
      <c r="C150" s="7" t="s">
        <v>84</v>
      </c>
      <c r="D150" s="8"/>
      <c r="E150" s="9"/>
      <c r="F150" s="10"/>
      <c r="G150" s="7"/>
    </row>
    <row r="152" spans="1:7" s="12" customFormat="1" ht="28.8" x14ac:dyDescent="0.3">
      <c r="A152" s="7" t="s">
        <v>3</v>
      </c>
      <c r="B152" s="8" t="s">
        <v>0</v>
      </c>
      <c r="C152" s="7" t="s">
        <v>85</v>
      </c>
      <c r="D152" s="8"/>
      <c r="E152" s="9"/>
      <c r="F152" s="10"/>
      <c r="G152" s="7"/>
    </row>
    <row r="154" spans="1:7" s="12" customFormat="1" x14ac:dyDescent="0.3">
      <c r="A154" s="7" t="s">
        <v>3</v>
      </c>
      <c r="B154" s="8" t="s">
        <v>0</v>
      </c>
      <c r="C154" s="7" t="s">
        <v>86</v>
      </c>
      <c r="D154" s="8"/>
      <c r="E154" s="9"/>
      <c r="F154" s="10"/>
      <c r="G154" s="7"/>
    </row>
    <row r="156" spans="1:7" s="12" customFormat="1" ht="43.2" x14ac:dyDescent="0.3">
      <c r="A156" s="7" t="s">
        <v>3</v>
      </c>
      <c r="B156" s="8" t="s">
        <v>0</v>
      </c>
      <c r="C156" s="7" t="s">
        <v>87</v>
      </c>
      <c r="D156" s="8"/>
      <c r="E156" s="9"/>
      <c r="F156" s="10"/>
      <c r="G156" s="7"/>
    </row>
    <row r="158" spans="1:7" s="12" customFormat="1" x14ac:dyDescent="0.3">
      <c r="A158" s="7" t="s">
        <v>3</v>
      </c>
      <c r="B158" s="8" t="s">
        <v>0</v>
      </c>
      <c r="C158" s="7" t="s">
        <v>88</v>
      </c>
      <c r="D158" s="8"/>
      <c r="E158" s="9"/>
      <c r="F158" s="10"/>
      <c r="G158" s="7"/>
    </row>
    <row r="160" spans="1:7" s="12" customFormat="1" ht="28.8" x14ac:dyDescent="0.3">
      <c r="A160" s="7" t="s">
        <v>3</v>
      </c>
      <c r="B160" s="8" t="s">
        <v>0</v>
      </c>
      <c r="C160" s="7" t="s">
        <v>89</v>
      </c>
      <c r="D160" s="8"/>
      <c r="E160" s="9"/>
      <c r="F160" s="10"/>
      <c r="G160" s="7"/>
    </row>
    <row r="162" spans="1:7" s="12" customFormat="1" x14ac:dyDescent="0.3">
      <c r="A162" s="7" t="s">
        <v>3</v>
      </c>
      <c r="B162" s="8" t="s">
        <v>0</v>
      </c>
      <c r="C162" s="7" t="s">
        <v>90</v>
      </c>
      <c r="D162" s="8"/>
      <c r="E162" s="9"/>
      <c r="F162" s="10"/>
      <c r="G162" s="7"/>
    </row>
    <row r="164" spans="1:7" s="12" customFormat="1" ht="43.2" x14ac:dyDescent="0.3">
      <c r="A164" s="7" t="s">
        <v>3</v>
      </c>
      <c r="B164" s="8" t="s">
        <v>0</v>
      </c>
      <c r="C164" s="7" t="s">
        <v>91</v>
      </c>
      <c r="D164" s="8"/>
      <c r="E164" s="9"/>
      <c r="F164" s="10"/>
      <c r="G164" s="7"/>
    </row>
    <row r="166" spans="1:7" s="12" customFormat="1" x14ac:dyDescent="0.3">
      <c r="A166" s="7" t="s">
        <v>3</v>
      </c>
      <c r="B166" s="8" t="s">
        <v>0</v>
      </c>
      <c r="C166" s="7" t="s">
        <v>92</v>
      </c>
      <c r="D166" s="8"/>
      <c r="E166" s="9"/>
      <c r="F166" s="10"/>
      <c r="G166" s="7"/>
    </row>
    <row r="168" spans="1:7" s="12" customFormat="1" x14ac:dyDescent="0.3">
      <c r="A168" s="7" t="s">
        <v>3</v>
      </c>
      <c r="B168" s="8" t="s">
        <v>0</v>
      </c>
      <c r="C168" s="7" t="s">
        <v>93</v>
      </c>
      <c r="D168" s="8"/>
      <c r="E168" s="9"/>
      <c r="F168" s="10"/>
      <c r="G168" s="7"/>
    </row>
    <row r="170" spans="1:7" x14ac:dyDescent="0.3">
      <c r="B170" s="14" t="s">
        <v>47</v>
      </c>
      <c r="C170" s="15" t="s">
        <v>94</v>
      </c>
      <c r="D170" s="14" t="s">
        <v>70</v>
      </c>
      <c r="E170" s="16">
        <v>122</v>
      </c>
      <c r="G170" s="157">
        <f>E170*F170</f>
        <v>0</v>
      </c>
    </row>
    <row r="171" spans="1:7" x14ac:dyDescent="0.3">
      <c r="G171" s="157">
        <f t="shared" ref="G171:G200" si="1">E171*F171</f>
        <v>0</v>
      </c>
    </row>
    <row r="172" spans="1:7" x14ac:dyDescent="0.3">
      <c r="B172" s="14" t="s">
        <v>50</v>
      </c>
      <c r="C172" s="15" t="s">
        <v>95</v>
      </c>
      <c r="D172" s="14" t="s">
        <v>70</v>
      </c>
      <c r="E172" s="16">
        <v>157</v>
      </c>
      <c r="G172" s="157">
        <f t="shared" si="1"/>
        <v>0</v>
      </c>
    </row>
    <row r="173" spans="1:7" x14ac:dyDescent="0.3">
      <c r="G173" s="157">
        <f t="shared" si="1"/>
        <v>0</v>
      </c>
    </row>
    <row r="174" spans="1:7" x14ac:dyDescent="0.3">
      <c r="B174" s="14" t="s">
        <v>54</v>
      </c>
      <c r="C174" s="15" t="s">
        <v>96</v>
      </c>
      <c r="D174" s="14" t="s">
        <v>70</v>
      </c>
      <c r="E174" s="16">
        <v>273</v>
      </c>
      <c r="G174" s="157">
        <f t="shared" si="1"/>
        <v>0</v>
      </c>
    </row>
    <row r="175" spans="1:7" x14ac:dyDescent="0.3">
      <c r="G175" s="157">
        <f t="shared" si="1"/>
        <v>0</v>
      </c>
    </row>
    <row r="176" spans="1:7" s="12" customFormat="1" x14ac:dyDescent="0.3">
      <c r="A176" s="7" t="s">
        <v>3</v>
      </c>
      <c r="B176" s="8" t="s">
        <v>0</v>
      </c>
      <c r="C176" s="7" t="s">
        <v>97</v>
      </c>
      <c r="D176" s="8"/>
      <c r="E176" s="9"/>
      <c r="F176" s="10"/>
      <c r="G176" s="157">
        <f t="shared" si="1"/>
        <v>0</v>
      </c>
    </row>
    <row r="177" spans="1:7" x14ac:dyDescent="0.3">
      <c r="G177" s="157">
        <f t="shared" si="1"/>
        <v>0</v>
      </c>
    </row>
    <row r="178" spans="1:7" x14ac:dyDescent="0.3">
      <c r="B178" s="14" t="s">
        <v>59</v>
      </c>
      <c r="C178" s="15" t="s">
        <v>98</v>
      </c>
      <c r="D178" s="14" t="s">
        <v>70</v>
      </c>
      <c r="E178" s="16">
        <v>26</v>
      </c>
      <c r="G178" s="157">
        <f t="shared" si="1"/>
        <v>0</v>
      </c>
    </row>
    <row r="179" spans="1:7" x14ac:dyDescent="0.3">
      <c r="G179" s="157">
        <f t="shared" si="1"/>
        <v>0</v>
      </c>
    </row>
    <row r="180" spans="1:7" s="12" customFormat="1" x14ac:dyDescent="0.3">
      <c r="A180" s="7" t="s">
        <v>3</v>
      </c>
      <c r="B180" s="8" t="s">
        <v>0</v>
      </c>
      <c r="C180" s="7" t="s">
        <v>99</v>
      </c>
      <c r="D180" s="8"/>
      <c r="E180" s="9"/>
      <c r="F180" s="10"/>
      <c r="G180" s="157">
        <f t="shared" si="1"/>
        <v>0</v>
      </c>
    </row>
    <row r="181" spans="1:7" x14ac:dyDescent="0.3">
      <c r="G181" s="157">
        <f t="shared" si="1"/>
        <v>0</v>
      </c>
    </row>
    <row r="182" spans="1:7" x14ac:dyDescent="0.3">
      <c r="B182" s="14" t="s">
        <v>63</v>
      </c>
      <c r="C182" s="15" t="s">
        <v>100</v>
      </c>
      <c r="D182" s="14" t="s">
        <v>101</v>
      </c>
      <c r="E182" s="19">
        <v>2426</v>
      </c>
      <c r="G182" s="157">
        <f t="shared" si="1"/>
        <v>0</v>
      </c>
    </row>
    <row r="183" spans="1:7" x14ac:dyDescent="0.3">
      <c r="G183" s="157">
        <f t="shared" si="1"/>
        <v>0</v>
      </c>
    </row>
    <row r="184" spans="1:7" s="12" customFormat="1" x14ac:dyDescent="0.3">
      <c r="A184" s="7" t="s">
        <v>3</v>
      </c>
      <c r="B184" s="8" t="s">
        <v>0</v>
      </c>
      <c r="C184" s="7" t="s">
        <v>102</v>
      </c>
      <c r="D184" s="8"/>
      <c r="E184" s="9"/>
      <c r="F184" s="10"/>
      <c r="G184" s="157">
        <f t="shared" si="1"/>
        <v>0</v>
      </c>
    </row>
    <row r="185" spans="1:7" x14ac:dyDescent="0.3">
      <c r="G185" s="157">
        <f t="shared" si="1"/>
        <v>0</v>
      </c>
    </row>
    <row r="186" spans="1:7" x14ac:dyDescent="0.3">
      <c r="B186" s="14" t="s">
        <v>68</v>
      </c>
      <c r="C186" s="15" t="s">
        <v>103</v>
      </c>
      <c r="D186" s="14" t="s">
        <v>101</v>
      </c>
      <c r="E186" s="16">
        <v>24</v>
      </c>
      <c r="G186" s="157">
        <f t="shared" si="1"/>
        <v>0</v>
      </c>
    </row>
    <row r="187" spans="1:7" x14ac:dyDescent="0.3">
      <c r="G187" s="157">
        <f t="shared" si="1"/>
        <v>0</v>
      </c>
    </row>
    <row r="188" spans="1:7" x14ac:dyDescent="0.3">
      <c r="B188" s="14" t="s">
        <v>71</v>
      </c>
      <c r="C188" s="15" t="s">
        <v>104</v>
      </c>
      <c r="D188" s="14" t="s">
        <v>101</v>
      </c>
      <c r="E188" s="16">
        <v>24</v>
      </c>
      <c r="G188" s="157">
        <f t="shared" si="1"/>
        <v>0</v>
      </c>
    </row>
    <row r="189" spans="1:7" x14ac:dyDescent="0.3">
      <c r="G189" s="157">
        <f t="shared" si="1"/>
        <v>0</v>
      </c>
    </row>
    <row r="190" spans="1:7" s="12" customFormat="1" x14ac:dyDescent="0.3">
      <c r="A190" s="7" t="s">
        <v>3</v>
      </c>
      <c r="B190" s="8" t="s">
        <v>0</v>
      </c>
      <c r="C190" s="7" t="s">
        <v>105</v>
      </c>
      <c r="D190" s="8"/>
      <c r="E190" s="9"/>
      <c r="F190" s="10"/>
      <c r="G190" s="157">
        <f t="shared" si="1"/>
        <v>0</v>
      </c>
    </row>
    <row r="191" spans="1:7" x14ac:dyDescent="0.3">
      <c r="G191" s="157">
        <f t="shared" si="1"/>
        <v>0</v>
      </c>
    </row>
    <row r="192" spans="1:7" s="12" customFormat="1" ht="43.2" x14ac:dyDescent="0.3">
      <c r="A192" s="7" t="s">
        <v>3</v>
      </c>
      <c r="B192" s="8" t="s">
        <v>0</v>
      </c>
      <c r="C192" s="7" t="s">
        <v>106</v>
      </c>
      <c r="D192" s="8"/>
      <c r="E192" s="9"/>
      <c r="F192" s="10"/>
      <c r="G192" s="157">
        <f t="shared" si="1"/>
        <v>0</v>
      </c>
    </row>
    <row r="193" spans="1:7" x14ac:dyDescent="0.3">
      <c r="G193" s="157">
        <f t="shared" si="1"/>
        <v>0</v>
      </c>
    </row>
    <row r="194" spans="1:7" x14ac:dyDescent="0.3">
      <c r="B194" s="14" t="s">
        <v>73</v>
      </c>
      <c r="C194" s="15" t="s">
        <v>107</v>
      </c>
      <c r="D194" s="14" t="s">
        <v>101</v>
      </c>
      <c r="E194" s="16">
        <v>144</v>
      </c>
      <c r="G194" s="157">
        <f t="shared" si="1"/>
        <v>0</v>
      </c>
    </row>
    <row r="195" spans="1:7" x14ac:dyDescent="0.3">
      <c r="G195" s="157">
        <f t="shared" si="1"/>
        <v>0</v>
      </c>
    </row>
    <row r="196" spans="1:7" s="12" customFormat="1" x14ac:dyDescent="0.3">
      <c r="A196" s="7" t="s">
        <v>3</v>
      </c>
      <c r="B196" s="8" t="s">
        <v>0</v>
      </c>
      <c r="C196" s="7" t="s">
        <v>108</v>
      </c>
      <c r="D196" s="8"/>
      <c r="E196" s="9"/>
      <c r="F196" s="10"/>
      <c r="G196" s="157">
        <f t="shared" si="1"/>
        <v>0</v>
      </c>
    </row>
    <row r="197" spans="1:7" x14ac:dyDescent="0.3">
      <c r="G197" s="157">
        <f t="shared" si="1"/>
        <v>0</v>
      </c>
    </row>
    <row r="198" spans="1:7" ht="28.8" x14ac:dyDescent="0.3">
      <c r="B198" s="14" t="s">
        <v>76</v>
      </c>
      <c r="C198" s="15" t="s">
        <v>109</v>
      </c>
      <c r="D198" s="14" t="s">
        <v>61</v>
      </c>
      <c r="E198" s="16">
        <v>72</v>
      </c>
      <c r="G198" s="157">
        <f t="shared" si="1"/>
        <v>0</v>
      </c>
    </row>
    <row r="199" spans="1:7" x14ac:dyDescent="0.3">
      <c r="G199" s="157">
        <f t="shared" si="1"/>
        <v>0</v>
      </c>
    </row>
    <row r="200" spans="1:7" ht="43.2" x14ac:dyDescent="0.3">
      <c r="B200" s="14" t="s">
        <v>110</v>
      </c>
      <c r="C200" s="15" t="s">
        <v>111</v>
      </c>
      <c r="D200" s="14" t="s">
        <v>61</v>
      </c>
      <c r="E200" s="16">
        <v>24</v>
      </c>
      <c r="G200" s="157">
        <f t="shared" si="1"/>
        <v>0</v>
      </c>
    </row>
    <row r="202" spans="1:7" s="12" customFormat="1" x14ac:dyDescent="0.3">
      <c r="A202" s="7" t="s">
        <v>3</v>
      </c>
      <c r="B202" s="8" t="s">
        <v>0</v>
      </c>
      <c r="C202" s="7" t="s">
        <v>79</v>
      </c>
      <c r="D202" s="8"/>
      <c r="E202" s="9"/>
      <c r="F202" s="10"/>
      <c r="G202" s="158">
        <f>SUM(G170:G201)</f>
        <v>0</v>
      </c>
    </row>
    <row r="204" spans="1:7" s="12" customFormat="1" x14ac:dyDescent="0.3">
      <c r="A204" s="7">
        <v>3</v>
      </c>
      <c r="B204" s="8" t="s">
        <v>0</v>
      </c>
      <c r="C204" s="7" t="s">
        <v>112</v>
      </c>
      <c r="D204" s="8" t="s">
        <v>0</v>
      </c>
      <c r="E204" s="9"/>
      <c r="F204" s="10"/>
      <c r="G204" s="11"/>
    </row>
    <row r="206" spans="1:7" s="12" customFormat="1" ht="28.8" x14ac:dyDescent="0.3">
      <c r="A206" s="7" t="s">
        <v>3</v>
      </c>
      <c r="B206" s="8" t="s">
        <v>0</v>
      </c>
      <c r="C206" s="7" t="s">
        <v>113</v>
      </c>
      <c r="D206" s="8"/>
      <c r="E206" s="9"/>
      <c r="F206" s="10"/>
      <c r="G206" s="7"/>
    </row>
    <row r="208" spans="1:7" s="12" customFormat="1" ht="57.6" x14ac:dyDescent="0.3">
      <c r="A208" s="7" t="s">
        <v>3</v>
      </c>
      <c r="B208" s="8" t="s">
        <v>0</v>
      </c>
      <c r="C208" s="7" t="s">
        <v>5</v>
      </c>
      <c r="D208" s="8"/>
      <c r="E208" s="9"/>
      <c r="F208" s="10"/>
      <c r="G208" s="7"/>
    </row>
    <row r="210" spans="1:7" s="12" customFormat="1" x14ac:dyDescent="0.3">
      <c r="A210" s="7" t="s">
        <v>3</v>
      </c>
      <c r="B210" s="8" t="s">
        <v>0</v>
      </c>
      <c r="C210" s="7" t="s">
        <v>114</v>
      </c>
      <c r="D210" s="8"/>
      <c r="E210" s="9"/>
      <c r="F210" s="10"/>
      <c r="G210" s="7"/>
    </row>
    <row r="212" spans="1:7" s="12" customFormat="1" ht="43.2" x14ac:dyDescent="0.3">
      <c r="A212" s="7" t="s">
        <v>3</v>
      </c>
      <c r="B212" s="8" t="s">
        <v>0</v>
      </c>
      <c r="C212" s="7" t="s">
        <v>115</v>
      </c>
      <c r="D212" s="8"/>
      <c r="E212" s="9"/>
      <c r="F212" s="10"/>
      <c r="G212" s="7"/>
    </row>
    <row r="214" spans="1:7" x14ac:dyDescent="0.3">
      <c r="B214" s="14" t="s">
        <v>47</v>
      </c>
      <c r="C214" s="15" t="s">
        <v>116</v>
      </c>
      <c r="D214" s="14" t="s">
        <v>101</v>
      </c>
      <c r="E214" s="16">
        <v>216</v>
      </c>
      <c r="G214" s="18">
        <f>E214*F214</f>
        <v>0</v>
      </c>
    </row>
    <row r="216" spans="1:7" s="12" customFormat="1" x14ac:dyDescent="0.3">
      <c r="A216" s="7" t="s">
        <v>3</v>
      </c>
      <c r="B216" s="8" t="s">
        <v>0</v>
      </c>
      <c r="C216" s="7" t="s">
        <v>79</v>
      </c>
      <c r="D216" s="8"/>
      <c r="E216" s="9"/>
      <c r="F216" s="10"/>
      <c r="G216" s="11">
        <f>SUM(G214:G215)</f>
        <v>0</v>
      </c>
    </row>
    <row r="219" spans="1:7" s="12" customFormat="1" x14ac:dyDescent="0.3">
      <c r="A219" s="7">
        <v>3</v>
      </c>
      <c r="B219" s="8" t="s">
        <v>0</v>
      </c>
      <c r="C219" s="7" t="s">
        <v>117</v>
      </c>
      <c r="D219" s="8" t="s">
        <v>0</v>
      </c>
      <c r="E219" s="9"/>
      <c r="F219" s="10"/>
      <c r="G219" s="11"/>
    </row>
    <row r="221" spans="1:7" s="12" customFormat="1" ht="28.8" x14ac:dyDescent="0.3">
      <c r="A221" s="7" t="s">
        <v>3</v>
      </c>
      <c r="B221" s="8" t="s">
        <v>0</v>
      </c>
      <c r="C221" s="7" t="s">
        <v>118</v>
      </c>
      <c r="D221" s="8"/>
      <c r="E221" s="9"/>
      <c r="F221" s="10"/>
      <c r="G221" s="7"/>
    </row>
    <row r="223" spans="1:7" s="12" customFormat="1" ht="57.6" x14ac:dyDescent="0.3">
      <c r="A223" s="7" t="s">
        <v>3</v>
      </c>
      <c r="B223" s="8" t="s">
        <v>0</v>
      </c>
      <c r="C223" s="7" t="s">
        <v>5</v>
      </c>
      <c r="D223" s="8"/>
      <c r="E223" s="9"/>
      <c r="F223" s="10"/>
      <c r="G223" s="7"/>
    </row>
    <row r="225" spans="1:7" s="12" customFormat="1" x14ac:dyDescent="0.3">
      <c r="A225" s="7" t="s">
        <v>3</v>
      </c>
      <c r="B225" s="8" t="s">
        <v>0</v>
      </c>
      <c r="C225" s="7" t="s">
        <v>119</v>
      </c>
      <c r="D225" s="8"/>
      <c r="E225" s="9"/>
      <c r="F225" s="10"/>
      <c r="G225" s="7"/>
    </row>
    <row r="227" spans="1:7" s="12" customFormat="1" ht="100.8" x14ac:dyDescent="0.3">
      <c r="A227" s="7" t="s">
        <v>3</v>
      </c>
      <c r="B227" s="8" t="s">
        <v>0</v>
      </c>
      <c r="C227" s="7" t="s">
        <v>120</v>
      </c>
      <c r="D227" s="8"/>
      <c r="E227" s="9"/>
      <c r="F227" s="10"/>
      <c r="G227" s="7"/>
    </row>
    <row r="229" spans="1:7" x14ac:dyDescent="0.3">
      <c r="B229" s="14" t="s">
        <v>47</v>
      </c>
      <c r="C229" s="15" t="s">
        <v>121</v>
      </c>
      <c r="D229" s="14" t="s">
        <v>70</v>
      </c>
      <c r="E229" s="16">
        <v>563</v>
      </c>
      <c r="G229" s="157">
        <f>E229*F229</f>
        <v>0</v>
      </c>
    </row>
    <row r="230" spans="1:7" x14ac:dyDescent="0.3">
      <c r="G230" s="157">
        <f t="shared" ref="G230:G249" si="2">E230*F230</f>
        <v>0</v>
      </c>
    </row>
    <row r="231" spans="1:7" ht="28.8" x14ac:dyDescent="0.3">
      <c r="B231" s="14" t="s">
        <v>50</v>
      </c>
      <c r="C231" s="15" t="s">
        <v>122</v>
      </c>
      <c r="D231" s="14" t="s">
        <v>70</v>
      </c>
      <c r="E231" s="16">
        <v>669</v>
      </c>
      <c r="G231" s="157">
        <f t="shared" si="2"/>
        <v>0</v>
      </c>
    </row>
    <row r="232" spans="1:7" x14ac:dyDescent="0.3">
      <c r="G232" s="157">
        <f t="shared" si="2"/>
        <v>0</v>
      </c>
    </row>
    <row r="233" spans="1:7" s="12" customFormat="1" x14ac:dyDescent="0.3">
      <c r="A233" s="7" t="s">
        <v>3</v>
      </c>
      <c r="B233" s="8" t="s">
        <v>0</v>
      </c>
      <c r="C233" s="7" t="s">
        <v>123</v>
      </c>
      <c r="D233" s="8"/>
      <c r="E233" s="9"/>
      <c r="F233" s="10"/>
      <c r="G233" s="157">
        <f t="shared" si="2"/>
        <v>0</v>
      </c>
    </row>
    <row r="234" spans="1:7" x14ac:dyDescent="0.3">
      <c r="G234" s="157">
        <f t="shared" si="2"/>
        <v>0</v>
      </c>
    </row>
    <row r="235" spans="1:7" x14ac:dyDescent="0.3">
      <c r="B235" s="14" t="s">
        <v>54</v>
      </c>
      <c r="C235" s="15" t="s">
        <v>124</v>
      </c>
      <c r="D235" s="14" t="s">
        <v>101</v>
      </c>
      <c r="E235" s="16">
        <v>75</v>
      </c>
      <c r="G235" s="157">
        <f t="shared" si="2"/>
        <v>0</v>
      </c>
    </row>
    <row r="236" spans="1:7" x14ac:dyDescent="0.3">
      <c r="G236" s="157">
        <f t="shared" si="2"/>
        <v>0</v>
      </c>
    </row>
    <row r="237" spans="1:7" x14ac:dyDescent="0.3">
      <c r="B237" s="14" t="s">
        <v>59</v>
      </c>
      <c r="C237" s="15" t="s">
        <v>125</v>
      </c>
      <c r="D237" s="14" t="s">
        <v>101</v>
      </c>
      <c r="E237" s="16">
        <v>64</v>
      </c>
      <c r="G237" s="157">
        <f t="shared" si="2"/>
        <v>0</v>
      </c>
    </row>
    <row r="238" spans="1:7" x14ac:dyDescent="0.3">
      <c r="G238" s="157">
        <f t="shared" si="2"/>
        <v>0</v>
      </c>
    </row>
    <row r="239" spans="1:7" x14ac:dyDescent="0.3">
      <c r="B239" s="14" t="s">
        <v>63</v>
      </c>
      <c r="C239" s="15" t="s">
        <v>126</v>
      </c>
      <c r="D239" s="14" t="s">
        <v>101</v>
      </c>
      <c r="E239" s="16">
        <v>62</v>
      </c>
      <c r="G239" s="157">
        <f t="shared" si="2"/>
        <v>0</v>
      </c>
    </row>
    <row r="240" spans="1:7" x14ac:dyDescent="0.3">
      <c r="G240" s="157">
        <f t="shared" si="2"/>
        <v>0</v>
      </c>
    </row>
    <row r="241" spans="1:7" s="12" customFormat="1" x14ac:dyDescent="0.3">
      <c r="A241" s="7" t="s">
        <v>3</v>
      </c>
      <c r="B241" s="8" t="s">
        <v>0</v>
      </c>
      <c r="C241" s="7" t="s">
        <v>127</v>
      </c>
      <c r="D241" s="8"/>
      <c r="E241" s="9"/>
      <c r="F241" s="10"/>
      <c r="G241" s="157">
        <f t="shared" si="2"/>
        <v>0</v>
      </c>
    </row>
    <row r="242" spans="1:7" x14ac:dyDescent="0.3">
      <c r="G242" s="157">
        <f t="shared" si="2"/>
        <v>0</v>
      </c>
    </row>
    <row r="243" spans="1:7" s="12" customFormat="1" ht="43.2" x14ac:dyDescent="0.3">
      <c r="A243" s="7" t="s">
        <v>3</v>
      </c>
      <c r="B243" s="8" t="s">
        <v>0</v>
      </c>
      <c r="C243" s="7" t="s">
        <v>128</v>
      </c>
      <c r="D243" s="8"/>
      <c r="E243" s="9"/>
      <c r="F243" s="10"/>
      <c r="G243" s="157">
        <f t="shared" si="2"/>
        <v>0</v>
      </c>
    </row>
    <row r="244" spans="1:7" x14ac:dyDescent="0.3">
      <c r="G244" s="157">
        <f t="shared" si="2"/>
        <v>0</v>
      </c>
    </row>
    <row r="245" spans="1:7" ht="43.2" x14ac:dyDescent="0.3">
      <c r="B245" s="14" t="s">
        <v>68</v>
      </c>
      <c r="C245" s="15" t="s">
        <v>129</v>
      </c>
      <c r="D245" s="14" t="s">
        <v>70</v>
      </c>
      <c r="E245" s="16">
        <v>563</v>
      </c>
      <c r="G245" s="157">
        <f t="shared" si="2"/>
        <v>0</v>
      </c>
    </row>
    <row r="246" spans="1:7" x14ac:dyDescent="0.3">
      <c r="G246" s="157">
        <f t="shared" si="2"/>
        <v>0</v>
      </c>
    </row>
    <row r="247" spans="1:7" s="12" customFormat="1" x14ac:dyDescent="0.3">
      <c r="A247" s="7" t="s">
        <v>3</v>
      </c>
      <c r="B247" s="8" t="s">
        <v>0</v>
      </c>
      <c r="C247" s="7" t="s">
        <v>130</v>
      </c>
      <c r="D247" s="8"/>
      <c r="E247" s="9"/>
      <c r="F247" s="10"/>
      <c r="G247" s="157">
        <f t="shared" si="2"/>
        <v>0</v>
      </c>
    </row>
    <row r="248" spans="1:7" x14ac:dyDescent="0.3">
      <c r="G248" s="157">
        <f t="shared" si="2"/>
        <v>0</v>
      </c>
    </row>
    <row r="249" spans="1:7" ht="43.2" x14ac:dyDescent="0.3">
      <c r="B249" s="14" t="s">
        <v>71</v>
      </c>
      <c r="C249" s="15" t="s">
        <v>131</v>
      </c>
      <c r="D249" s="14" t="s">
        <v>132</v>
      </c>
      <c r="E249" s="16">
        <v>1</v>
      </c>
      <c r="G249" s="157">
        <f t="shared" si="2"/>
        <v>0</v>
      </c>
    </row>
    <row r="251" spans="1:7" s="12" customFormat="1" x14ac:dyDescent="0.3">
      <c r="A251" s="7" t="s">
        <v>3</v>
      </c>
      <c r="B251" s="8" t="s">
        <v>0</v>
      </c>
      <c r="C251" s="7" t="s">
        <v>79</v>
      </c>
      <c r="D251" s="8"/>
      <c r="E251" s="9"/>
      <c r="F251" s="10"/>
      <c r="G251" s="158">
        <f>SUM(G229:G250)</f>
        <v>0</v>
      </c>
    </row>
    <row r="253" spans="1:7" s="12" customFormat="1" x14ac:dyDescent="0.3">
      <c r="A253" s="7">
        <v>3</v>
      </c>
      <c r="B253" s="8" t="s">
        <v>0</v>
      </c>
      <c r="C253" s="7" t="s">
        <v>133</v>
      </c>
      <c r="D253" s="8" t="s">
        <v>0</v>
      </c>
      <c r="E253" s="9"/>
      <c r="F253" s="10"/>
      <c r="G253" s="11"/>
    </row>
    <row r="255" spans="1:7" s="12" customFormat="1" ht="28.8" x14ac:dyDescent="0.3">
      <c r="A255" s="7" t="s">
        <v>3</v>
      </c>
      <c r="B255" s="8" t="s">
        <v>0</v>
      </c>
      <c r="C255" s="7" t="s">
        <v>134</v>
      </c>
      <c r="D255" s="8"/>
      <c r="E255" s="9"/>
      <c r="F255" s="10"/>
      <c r="G255" s="7"/>
    </row>
    <row r="257" spans="1:7" s="12" customFormat="1" ht="57.6" x14ac:dyDescent="0.3">
      <c r="A257" s="7" t="s">
        <v>3</v>
      </c>
      <c r="B257" s="8" t="s">
        <v>0</v>
      </c>
      <c r="C257" s="7" t="s">
        <v>5</v>
      </c>
      <c r="D257" s="8"/>
      <c r="E257" s="9"/>
      <c r="F257" s="10"/>
      <c r="G257" s="7"/>
    </row>
    <row r="259" spans="1:7" s="12" customFormat="1" x14ac:dyDescent="0.3">
      <c r="A259" s="7" t="s">
        <v>3</v>
      </c>
      <c r="B259" s="8" t="s">
        <v>0</v>
      </c>
      <c r="C259" s="7" t="s">
        <v>6</v>
      </c>
      <c r="D259" s="8"/>
      <c r="E259" s="9"/>
      <c r="F259" s="10"/>
      <c r="G259" s="7"/>
    </row>
    <row r="261" spans="1:7" s="12" customFormat="1" x14ac:dyDescent="0.3">
      <c r="A261" s="7" t="s">
        <v>3</v>
      </c>
      <c r="B261" s="8" t="s">
        <v>0</v>
      </c>
      <c r="C261" s="7" t="s">
        <v>135</v>
      </c>
      <c r="D261" s="8"/>
      <c r="E261" s="9"/>
      <c r="F261" s="10"/>
      <c r="G261" s="7"/>
    </row>
    <row r="263" spans="1:7" s="12" customFormat="1" ht="43.2" x14ac:dyDescent="0.3">
      <c r="A263" s="7" t="s">
        <v>3</v>
      </c>
      <c r="B263" s="8" t="s">
        <v>0</v>
      </c>
      <c r="C263" s="7" t="s">
        <v>136</v>
      </c>
      <c r="D263" s="8"/>
      <c r="E263" s="9"/>
      <c r="F263" s="10"/>
      <c r="G263" s="7"/>
    </row>
    <row r="265" spans="1:7" s="12" customFormat="1" x14ac:dyDescent="0.3">
      <c r="A265" s="7" t="s">
        <v>3</v>
      </c>
      <c r="B265" s="8" t="s">
        <v>0</v>
      </c>
      <c r="C265" s="7" t="s">
        <v>137</v>
      </c>
      <c r="D265" s="8"/>
      <c r="E265" s="9"/>
      <c r="F265" s="10"/>
      <c r="G265" s="7"/>
    </row>
    <row r="267" spans="1:7" s="12" customFormat="1" x14ac:dyDescent="0.3">
      <c r="A267" s="7" t="s">
        <v>3</v>
      </c>
      <c r="B267" s="8" t="s">
        <v>0</v>
      </c>
      <c r="C267" s="7" t="s">
        <v>138</v>
      </c>
      <c r="D267" s="8"/>
      <c r="E267" s="9"/>
      <c r="F267" s="10"/>
      <c r="G267" s="7"/>
    </row>
    <row r="269" spans="1:7" s="12" customFormat="1" ht="28.8" x14ac:dyDescent="0.3">
      <c r="A269" s="7" t="s">
        <v>3</v>
      </c>
      <c r="B269" s="8" t="s">
        <v>0</v>
      </c>
      <c r="C269" s="7" t="s">
        <v>139</v>
      </c>
      <c r="D269" s="8"/>
      <c r="E269" s="9"/>
      <c r="F269" s="10"/>
      <c r="G269" s="7"/>
    </row>
    <row r="271" spans="1:7" s="12" customFormat="1" ht="28.8" x14ac:dyDescent="0.3">
      <c r="A271" s="7" t="s">
        <v>3</v>
      </c>
      <c r="B271" s="8" t="s">
        <v>0</v>
      </c>
      <c r="C271" s="7" t="s">
        <v>140</v>
      </c>
      <c r="D271" s="8"/>
      <c r="E271" s="9"/>
      <c r="F271" s="10"/>
      <c r="G271" s="7"/>
    </row>
    <row r="273" spans="1:7" s="12" customFormat="1" x14ac:dyDescent="0.3">
      <c r="A273" s="7" t="s">
        <v>3</v>
      </c>
      <c r="B273" s="8" t="s">
        <v>0</v>
      </c>
      <c r="C273" s="7" t="s">
        <v>141</v>
      </c>
      <c r="D273" s="8"/>
      <c r="E273" s="9"/>
      <c r="F273" s="10"/>
      <c r="G273" s="7"/>
    </row>
    <row r="275" spans="1:7" s="12" customFormat="1" ht="43.2" x14ac:dyDescent="0.3">
      <c r="A275" s="7" t="s">
        <v>3</v>
      </c>
      <c r="B275" s="8" t="s">
        <v>0</v>
      </c>
      <c r="C275" s="7" t="s">
        <v>142</v>
      </c>
      <c r="D275" s="8"/>
      <c r="E275" s="9"/>
      <c r="F275" s="10"/>
      <c r="G275" s="7"/>
    </row>
    <row r="277" spans="1:7" s="12" customFormat="1" x14ac:dyDescent="0.3">
      <c r="A277" s="7" t="s">
        <v>3</v>
      </c>
      <c r="B277" s="8" t="s">
        <v>0</v>
      </c>
      <c r="C277" s="7" t="s">
        <v>143</v>
      </c>
      <c r="D277" s="8"/>
      <c r="E277" s="9"/>
      <c r="F277" s="10"/>
      <c r="G277" s="7"/>
    </row>
    <row r="279" spans="1:7" s="12" customFormat="1" ht="43.2" x14ac:dyDescent="0.3">
      <c r="A279" s="7" t="s">
        <v>3</v>
      </c>
      <c r="B279" s="8" t="s">
        <v>0</v>
      </c>
      <c r="C279" s="7" t="s">
        <v>144</v>
      </c>
      <c r="D279" s="8"/>
      <c r="E279" s="9"/>
      <c r="F279" s="10"/>
      <c r="G279" s="7"/>
    </row>
    <row r="281" spans="1:7" s="12" customFormat="1" x14ac:dyDescent="0.3">
      <c r="A281" s="7" t="s">
        <v>3</v>
      </c>
      <c r="B281" s="8" t="s">
        <v>0</v>
      </c>
      <c r="C281" s="7" t="s">
        <v>145</v>
      </c>
      <c r="D281" s="8"/>
      <c r="E281" s="9"/>
      <c r="F281" s="10"/>
      <c r="G281" s="7"/>
    </row>
    <row r="283" spans="1:7" s="12" customFormat="1" ht="43.2" x14ac:dyDescent="0.3">
      <c r="A283" s="7" t="s">
        <v>3</v>
      </c>
      <c r="B283" s="8" t="s">
        <v>0</v>
      </c>
      <c r="C283" s="7" t="s">
        <v>146</v>
      </c>
      <c r="D283" s="8"/>
      <c r="E283" s="9"/>
      <c r="F283" s="10"/>
      <c r="G283" s="7"/>
    </row>
    <row r="285" spans="1:7" s="12" customFormat="1" x14ac:dyDescent="0.3">
      <c r="A285" s="7" t="s">
        <v>3</v>
      </c>
      <c r="B285" s="8" t="s">
        <v>0</v>
      </c>
      <c r="C285" s="7" t="s">
        <v>147</v>
      </c>
      <c r="D285" s="8"/>
      <c r="E285" s="9"/>
      <c r="F285" s="10"/>
      <c r="G285" s="7"/>
    </row>
    <row r="287" spans="1:7" s="12" customFormat="1" x14ac:dyDescent="0.3">
      <c r="A287" s="7" t="s">
        <v>3</v>
      </c>
      <c r="B287" s="8" t="s">
        <v>0</v>
      </c>
      <c r="C287" s="7" t="s">
        <v>148</v>
      </c>
      <c r="D287" s="8"/>
      <c r="E287" s="9"/>
      <c r="F287" s="10"/>
      <c r="G287" s="7"/>
    </row>
    <row r="289" spans="1:7" x14ac:dyDescent="0.3">
      <c r="B289" s="14" t="s">
        <v>47</v>
      </c>
      <c r="C289" s="15" t="s">
        <v>149</v>
      </c>
      <c r="D289" s="14" t="s">
        <v>101</v>
      </c>
      <c r="E289" s="16">
        <v>341</v>
      </c>
      <c r="G289" s="157">
        <f>E289*F289</f>
        <v>0</v>
      </c>
    </row>
    <row r="290" spans="1:7" x14ac:dyDescent="0.3">
      <c r="G290" s="157">
        <f t="shared" ref="G290:G301" si="3">E290*F290</f>
        <v>0</v>
      </c>
    </row>
    <row r="291" spans="1:7" s="12" customFormat="1" x14ac:dyDescent="0.3">
      <c r="A291" s="7" t="s">
        <v>3</v>
      </c>
      <c r="B291" s="8" t="s">
        <v>0</v>
      </c>
      <c r="C291" s="7" t="s">
        <v>150</v>
      </c>
      <c r="D291" s="8"/>
      <c r="E291" s="9"/>
      <c r="F291" s="10"/>
      <c r="G291" s="157">
        <f t="shared" si="3"/>
        <v>0</v>
      </c>
    </row>
    <row r="292" spans="1:7" x14ac:dyDescent="0.3">
      <c r="G292" s="157">
        <f t="shared" si="3"/>
        <v>0</v>
      </c>
    </row>
    <row r="293" spans="1:7" s="12" customFormat="1" ht="28.8" x14ac:dyDescent="0.3">
      <c r="A293" s="7" t="s">
        <v>3</v>
      </c>
      <c r="B293" s="8" t="s">
        <v>0</v>
      </c>
      <c r="C293" s="7" t="s">
        <v>151</v>
      </c>
      <c r="D293" s="8"/>
      <c r="E293" s="9"/>
      <c r="F293" s="10"/>
      <c r="G293" s="157">
        <f t="shared" si="3"/>
        <v>0</v>
      </c>
    </row>
    <row r="294" spans="1:7" x14ac:dyDescent="0.3">
      <c r="G294" s="157">
        <f t="shared" si="3"/>
        <v>0</v>
      </c>
    </row>
    <row r="295" spans="1:7" ht="28.8" x14ac:dyDescent="0.3">
      <c r="B295" s="14" t="s">
        <v>50</v>
      </c>
      <c r="C295" s="15" t="s">
        <v>152</v>
      </c>
      <c r="D295" s="14" t="s">
        <v>61</v>
      </c>
      <c r="E295" s="16">
        <v>9</v>
      </c>
      <c r="G295" s="157">
        <f t="shared" si="3"/>
        <v>0</v>
      </c>
    </row>
    <row r="296" spans="1:7" x14ac:dyDescent="0.3">
      <c r="G296" s="157">
        <f t="shared" si="3"/>
        <v>0</v>
      </c>
    </row>
    <row r="297" spans="1:7" ht="28.8" x14ac:dyDescent="0.3">
      <c r="B297" s="14" t="s">
        <v>54</v>
      </c>
      <c r="C297" s="15" t="s">
        <v>153</v>
      </c>
      <c r="D297" s="14" t="s">
        <v>61</v>
      </c>
      <c r="E297" s="16">
        <v>1</v>
      </c>
      <c r="G297" s="157">
        <f t="shared" si="3"/>
        <v>0</v>
      </c>
    </row>
    <row r="298" spans="1:7" x14ac:dyDescent="0.3">
      <c r="G298" s="157">
        <f t="shared" si="3"/>
        <v>0</v>
      </c>
    </row>
    <row r="299" spans="1:7" s="12" customFormat="1" x14ac:dyDescent="0.3">
      <c r="A299" s="7" t="s">
        <v>3</v>
      </c>
      <c r="B299" s="8" t="s">
        <v>0</v>
      </c>
      <c r="C299" s="7" t="s">
        <v>154</v>
      </c>
      <c r="D299" s="8"/>
      <c r="E299" s="9"/>
      <c r="F299" s="10"/>
      <c r="G299" s="157">
        <f t="shared" si="3"/>
        <v>0</v>
      </c>
    </row>
    <row r="300" spans="1:7" x14ac:dyDescent="0.3">
      <c r="G300" s="157">
        <f t="shared" si="3"/>
        <v>0</v>
      </c>
    </row>
    <row r="301" spans="1:7" ht="43.2" x14ac:dyDescent="0.3">
      <c r="B301" s="14" t="s">
        <v>59</v>
      </c>
      <c r="C301" s="15" t="s">
        <v>155</v>
      </c>
      <c r="D301" s="14" t="s">
        <v>132</v>
      </c>
      <c r="E301" s="16">
        <v>1</v>
      </c>
      <c r="G301" s="157">
        <f t="shared" si="3"/>
        <v>0</v>
      </c>
    </row>
    <row r="304" spans="1:7" s="12" customFormat="1" x14ac:dyDescent="0.3">
      <c r="A304" s="7" t="s">
        <v>3</v>
      </c>
      <c r="B304" s="8" t="s">
        <v>0</v>
      </c>
      <c r="C304" s="7" t="s">
        <v>79</v>
      </c>
      <c r="D304" s="8"/>
      <c r="E304" s="9"/>
      <c r="F304" s="10"/>
      <c r="G304" s="158">
        <f>SUM(G289:G303)</f>
        <v>0</v>
      </c>
    </row>
    <row r="306" spans="1:7" s="12" customFormat="1" ht="28.8" x14ac:dyDescent="0.3">
      <c r="A306" s="7">
        <v>3</v>
      </c>
      <c r="B306" s="8" t="s">
        <v>0</v>
      </c>
      <c r="C306" s="7" t="s">
        <v>156</v>
      </c>
      <c r="D306" s="8" t="s">
        <v>0</v>
      </c>
      <c r="E306" s="9"/>
      <c r="F306" s="10"/>
      <c r="G306" s="11"/>
    </row>
    <row r="308" spans="1:7" s="12" customFormat="1" ht="57.6" x14ac:dyDescent="0.3">
      <c r="A308" s="7" t="s">
        <v>3</v>
      </c>
      <c r="B308" s="8" t="s">
        <v>0</v>
      </c>
      <c r="C308" s="7" t="s">
        <v>157</v>
      </c>
      <c r="D308" s="8"/>
      <c r="E308" s="9"/>
      <c r="F308" s="10"/>
      <c r="G308" s="7"/>
    </row>
    <row r="310" spans="1:7" s="12" customFormat="1" x14ac:dyDescent="0.3">
      <c r="A310" s="7" t="s">
        <v>3</v>
      </c>
      <c r="B310" s="8" t="s">
        <v>0</v>
      </c>
      <c r="C310" s="7" t="s">
        <v>6</v>
      </c>
      <c r="D310" s="8"/>
      <c r="E310" s="9"/>
      <c r="F310" s="10"/>
      <c r="G310" s="7"/>
    </row>
    <row r="312" spans="1:7" s="12" customFormat="1" x14ac:dyDescent="0.3">
      <c r="A312" s="7" t="s">
        <v>3</v>
      </c>
      <c r="B312" s="8" t="s">
        <v>0</v>
      </c>
      <c r="C312" s="7" t="s">
        <v>158</v>
      </c>
      <c r="D312" s="8"/>
      <c r="E312" s="9"/>
      <c r="F312" s="10"/>
      <c r="G312" s="7"/>
    </row>
    <row r="314" spans="1:7" s="12" customFormat="1" ht="43.2" x14ac:dyDescent="0.3">
      <c r="A314" s="7" t="s">
        <v>3</v>
      </c>
      <c r="B314" s="8" t="s">
        <v>0</v>
      </c>
      <c r="C314" s="7" t="s">
        <v>159</v>
      </c>
      <c r="D314" s="8"/>
      <c r="E314" s="9"/>
      <c r="F314" s="10"/>
      <c r="G314" s="7"/>
    </row>
    <row r="316" spans="1:7" s="12" customFormat="1" ht="57.6" x14ac:dyDescent="0.3">
      <c r="A316" s="7" t="s">
        <v>3</v>
      </c>
      <c r="B316" s="8" t="s">
        <v>0</v>
      </c>
      <c r="C316" s="7" t="s">
        <v>160</v>
      </c>
      <c r="D316" s="8"/>
      <c r="E316" s="9"/>
      <c r="F316" s="10"/>
      <c r="G316" s="7"/>
    </row>
    <row r="318" spans="1:7" s="12" customFormat="1" x14ac:dyDescent="0.3">
      <c r="A318" s="7" t="s">
        <v>3</v>
      </c>
      <c r="B318" s="8" t="s">
        <v>0</v>
      </c>
      <c r="C318" s="7" t="s">
        <v>161</v>
      </c>
      <c r="D318" s="8"/>
      <c r="E318" s="9"/>
      <c r="F318" s="10"/>
      <c r="G318" s="7"/>
    </row>
    <row r="320" spans="1:7" s="12" customFormat="1" ht="100.8" x14ac:dyDescent="0.3">
      <c r="A320" s="7" t="s">
        <v>3</v>
      </c>
      <c r="B320" s="8" t="s">
        <v>0</v>
      </c>
      <c r="C320" s="7" t="s">
        <v>162</v>
      </c>
      <c r="D320" s="8"/>
      <c r="E320" s="9"/>
      <c r="F320" s="10"/>
      <c r="G320" s="7"/>
    </row>
    <row r="322" spans="1:7" s="12" customFormat="1" x14ac:dyDescent="0.3">
      <c r="A322" s="7" t="s">
        <v>3</v>
      </c>
      <c r="B322" s="8" t="s">
        <v>0</v>
      </c>
      <c r="C322" s="7" t="s">
        <v>163</v>
      </c>
      <c r="D322" s="8"/>
      <c r="E322" s="9"/>
      <c r="F322" s="10"/>
      <c r="G322" s="7"/>
    </row>
    <row r="324" spans="1:7" s="12" customFormat="1" x14ac:dyDescent="0.3">
      <c r="A324" s="7" t="s">
        <v>3</v>
      </c>
      <c r="B324" s="8" t="s">
        <v>0</v>
      </c>
      <c r="C324" s="7" t="s">
        <v>164</v>
      </c>
      <c r="D324" s="8"/>
      <c r="E324" s="9"/>
      <c r="F324" s="10"/>
      <c r="G324" s="7"/>
    </row>
    <row r="326" spans="1:7" ht="28.8" x14ac:dyDescent="0.3">
      <c r="B326" s="14" t="s">
        <v>47</v>
      </c>
      <c r="C326" s="15" t="s">
        <v>165</v>
      </c>
      <c r="D326" s="14" t="s">
        <v>70</v>
      </c>
      <c r="E326" s="16">
        <v>166</v>
      </c>
      <c r="G326" s="157">
        <f>E326*F326</f>
        <v>0</v>
      </c>
    </row>
    <row r="327" spans="1:7" x14ac:dyDescent="0.3">
      <c r="G327" s="157">
        <f t="shared" ref="G327:G387" si="4">E327*F327</f>
        <v>0</v>
      </c>
    </row>
    <row r="328" spans="1:7" s="12" customFormat="1" x14ac:dyDescent="0.3">
      <c r="A328" s="7" t="s">
        <v>3</v>
      </c>
      <c r="B328" s="8" t="s">
        <v>0</v>
      </c>
      <c r="C328" s="7" t="s">
        <v>166</v>
      </c>
      <c r="D328" s="8"/>
      <c r="E328" s="9"/>
      <c r="F328" s="10"/>
      <c r="G328" s="157">
        <f t="shared" si="4"/>
        <v>0</v>
      </c>
    </row>
    <row r="329" spans="1:7" x14ac:dyDescent="0.3">
      <c r="G329" s="157">
        <f t="shared" si="4"/>
        <v>0</v>
      </c>
    </row>
    <row r="330" spans="1:7" s="12" customFormat="1" ht="115.2" x14ac:dyDescent="0.3">
      <c r="A330" s="7" t="s">
        <v>3</v>
      </c>
      <c r="B330" s="8" t="s">
        <v>0</v>
      </c>
      <c r="C330" s="7" t="s">
        <v>167</v>
      </c>
      <c r="D330" s="8"/>
      <c r="E330" s="9"/>
      <c r="F330" s="10"/>
      <c r="G330" s="157">
        <f t="shared" si="4"/>
        <v>0</v>
      </c>
    </row>
    <row r="331" spans="1:7" x14ac:dyDescent="0.3">
      <c r="G331" s="157">
        <f t="shared" si="4"/>
        <v>0</v>
      </c>
    </row>
    <row r="332" spans="1:7" ht="28.8" x14ac:dyDescent="0.3">
      <c r="B332" s="14" t="s">
        <v>50</v>
      </c>
      <c r="C332" s="15" t="s">
        <v>168</v>
      </c>
      <c r="D332" s="14" t="s">
        <v>70</v>
      </c>
      <c r="E332" s="16">
        <v>66</v>
      </c>
      <c r="G332" s="157">
        <f t="shared" si="4"/>
        <v>0</v>
      </c>
    </row>
    <row r="333" spans="1:7" x14ac:dyDescent="0.3">
      <c r="G333" s="157">
        <f t="shared" si="4"/>
        <v>0</v>
      </c>
    </row>
    <row r="334" spans="1:7" s="12" customFormat="1" ht="115.2" x14ac:dyDescent="0.3">
      <c r="A334" s="7" t="s">
        <v>3</v>
      </c>
      <c r="B334" s="8" t="s">
        <v>0</v>
      </c>
      <c r="C334" s="7" t="s">
        <v>169</v>
      </c>
      <c r="D334" s="8"/>
      <c r="E334" s="9"/>
      <c r="F334" s="10"/>
      <c r="G334" s="157">
        <f t="shared" si="4"/>
        <v>0</v>
      </c>
    </row>
    <row r="335" spans="1:7" x14ac:dyDescent="0.3">
      <c r="G335" s="157">
        <f t="shared" si="4"/>
        <v>0</v>
      </c>
    </row>
    <row r="336" spans="1:7" ht="28.8" x14ac:dyDescent="0.3">
      <c r="B336" s="14" t="s">
        <v>54</v>
      </c>
      <c r="C336" s="15" t="s">
        <v>168</v>
      </c>
      <c r="D336" s="14" t="s">
        <v>70</v>
      </c>
      <c r="E336" s="16">
        <v>109</v>
      </c>
      <c r="G336" s="157">
        <f t="shared" si="4"/>
        <v>0</v>
      </c>
    </row>
    <row r="337" spans="1:7" x14ac:dyDescent="0.3">
      <c r="G337" s="157">
        <f t="shared" si="4"/>
        <v>0</v>
      </c>
    </row>
    <row r="338" spans="1:7" ht="28.8" x14ac:dyDescent="0.3">
      <c r="B338" s="14" t="s">
        <v>59</v>
      </c>
      <c r="C338" s="15" t="s">
        <v>170</v>
      </c>
      <c r="D338" s="14" t="s">
        <v>70</v>
      </c>
      <c r="E338" s="16">
        <v>54</v>
      </c>
      <c r="G338" s="157">
        <f t="shared" si="4"/>
        <v>0</v>
      </c>
    </row>
    <row r="339" spans="1:7" x14ac:dyDescent="0.3">
      <c r="G339" s="157">
        <f t="shared" si="4"/>
        <v>0</v>
      </c>
    </row>
    <row r="340" spans="1:7" s="12" customFormat="1" x14ac:dyDescent="0.3">
      <c r="A340" s="7" t="s">
        <v>3</v>
      </c>
      <c r="B340" s="8" t="s">
        <v>0</v>
      </c>
      <c r="C340" s="7" t="s">
        <v>171</v>
      </c>
      <c r="D340" s="8"/>
      <c r="E340" s="9"/>
      <c r="F340" s="10"/>
      <c r="G340" s="157">
        <f t="shared" si="4"/>
        <v>0</v>
      </c>
    </row>
    <row r="341" spans="1:7" x14ac:dyDescent="0.3">
      <c r="G341" s="157">
        <f t="shared" si="4"/>
        <v>0</v>
      </c>
    </row>
    <row r="342" spans="1:7" x14ac:dyDescent="0.3">
      <c r="B342" s="14" t="s">
        <v>63</v>
      </c>
      <c r="C342" s="15" t="s">
        <v>172</v>
      </c>
      <c r="D342" s="14" t="s">
        <v>101</v>
      </c>
      <c r="E342" s="16">
        <v>131</v>
      </c>
      <c r="G342" s="157">
        <f t="shared" si="4"/>
        <v>0</v>
      </c>
    </row>
    <row r="343" spans="1:7" x14ac:dyDescent="0.3">
      <c r="G343" s="157">
        <f t="shared" si="4"/>
        <v>0</v>
      </c>
    </row>
    <row r="344" spans="1:7" s="12" customFormat="1" x14ac:dyDescent="0.3">
      <c r="A344" s="7" t="s">
        <v>3</v>
      </c>
      <c r="B344" s="8" t="s">
        <v>0</v>
      </c>
      <c r="C344" s="7" t="s">
        <v>173</v>
      </c>
      <c r="D344" s="8"/>
      <c r="E344" s="9"/>
      <c r="F344" s="10"/>
      <c r="G344" s="157">
        <f t="shared" si="4"/>
        <v>0</v>
      </c>
    </row>
    <row r="345" spans="1:7" x14ac:dyDescent="0.3">
      <c r="G345" s="157">
        <f t="shared" si="4"/>
        <v>0</v>
      </c>
    </row>
    <row r="346" spans="1:7" ht="43.2" x14ac:dyDescent="0.3">
      <c r="B346" s="14" t="s">
        <v>68</v>
      </c>
      <c r="C346" s="15" t="s">
        <v>174</v>
      </c>
      <c r="D346" s="14" t="s">
        <v>132</v>
      </c>
      <c r="E346" s="16">
        <v>1</v>
      </c>
      <c r="G346" s="157">
        <f t="shared" si="4"/>
        <v>0</v>
      </c>
    </row>
    <row r="347" spans="1:7" x14ac:dyDescent="0.3">
      <c r="G347" s="157">
        <f t="shared" si="4"/>
        <v>0</v>
      </c>
    </row>
    <row r="348" spans="1:7" s="12" customFormat="1" x14ac:dyDescent="0.3">
      <c r="A348" s="7" t="s">
        <v>3</v>
      </c>
      <c r="B348" s="8" t="s">
        <v>0</v>
      </c>
      <c r="C348" s="7" t="s">
        <v>175</v>
      </c>
      <c r="D348" s="8"/>
      <c r="E348" s="9"/>
      <c r="F348" s="10"/>
      <c r="G348" s="157">
        <f t="shared" si="4"/>
        <v>0</v>
      </c>
    </row>
    <row r="349" spans="1:7" x14ac:dyDescent="0.3">
      <c r="G349" s="157">
        <f t="shared" si="4"/>
        <v>0</v>
      </c>
    </row>
    <row r="350" spans="1:7" s="12" customFormat="1" x14ac:dyDescent="0.3">
      <c r="A350" s="7" t="s">
        <v>3</v>
      </c>
      <c r="B350" s="8" t="s">
        <v>0</v>
      </c>
      <c r="C350" s="7" t="s">
        <v>176</v>
      </c>
      <c r="D350" s="8"/>
      <c r="E350" s="9"/>
      <c r="F350" s="10"/>
      <c r="G350" s="157">
        <f t="shared" si="4"/>
        <v>0</v>
      </c>
    </row>
    <row r="351" spans="1:7" x14ac:dyDescent="0.3">
      <c r="G351" s="157">
        <f t="shared" si="4"/>
        <v>0</v>
      </c>
    </row>
    <row r="352" spans="1:7" s="12" customFormat="1" ht="172.8" x14ac:dyDescent="0.3">
      <c r="A352" s="7" t="s">
        <v>3</v>
      </c>
      <c r="B352" s="8" t="s">
        <v>0</v>
      </c>
      <c r="C352" s="7" t="s">
        <v>177</v>
      </c>
      <c r="D352" s="8"/>
      <c r="E352" s="9"/>
      <c r="F352" s="10"/>
      <c r="G352" s="157">
        <f t="shared" si="4"/>
        <v>0</v>
      </c>
    </row>
    <row r="353" spans="1:7" x14ac:dyDescent="0.3">
      <c r="G353" s="157">
        <f t="shared" si="4"/>
        <v>0</v>
      </c>
    </row>
    <row r="354" spans="1:7" ht="28.8" x14ac:dyDescent="0.3">
      <c r="B354" s="14" t="s">
        <v>71</v>
      </c>
      <c r="C354" s="15" t="s">
        <v>178</v>
      </c>
      <c r="D354" s="14" t="s">
        <v>101</v>
      </c>
      <c r="E354" s="16">
        <v>3</v>
      </c>
      <c r="G354" s="157">
        <f t="shared" si="4"/>
        <v>0</v>
      </c>
    </row>
    <row r="355" spans="1:7" x14ac:dyDescent="0.3">
      <c r="G355" s="157">
        <f t="shared" si="4"/>
        <v>0</v>
      </c>
    </row>
    <row r="356" spans="1:7" ht="28.8" x14ac:dyDescent="0.3">
      <c r="B356" s="14" t="s">
        <v>73</v>
      </c>
      <c r="C356" s="15" t="s">
        <v>179</v>
      </c>
      <c r="D356" s="14" t="s">
        <v>61</v>
      </c>
      <c r="E356" s="16">
        <v>2</v>
      </c>
      <c r="G356" s="157">
        <f t="shared" si="4"/>
        <v>0</v>
      </c>
    </row>
    <row r="357" spans="1:7" x14ac:dyDescent="0.3">
      <c r="G357" s="157">
        <f t="shared" si="4"/>
        <v>0</v>
      </c>
    </row>
    <row r="358" spans="1:7" s="12" customFormat="1" x14ac:dyDescent="0.3">
      <c r="A358" s="7" t="s">
        <v>3</v>
      </c>
      <c r="B358" s="8" t="s">
        <v>0</v>
      </c>
      <c r="C358" s="7" t="s">
        <v>180</v>
      </c>
      <c r="D358" s="8"/>
      <c r="E358" s="9"/>
      <c r="F358" s="10"/>
      <c r="G358" s="157">
        <f t="shared" si="4"/>
        <v>0</v>
      </c>
    </row>
    <row r="359" spans="1:7" x14ac:dyDescent="0.3">
      <c r="G359" s="157">
        <f t="shared" si="4"/>
        <v>0</v>
      </c>
    </row>
    <row r="360" spans="1:7" x14ac:dyDescent="0.3">
      <c r="G360" s="157">
        <f t="shared" si="4"/>
        <v>0</v>
      </c>
    </row>
    <row r="361" spans="1:7" s="12" customFormat="1" ht="115.2" x14ac:dyDescent="0.3">
      <c r="A361" s="7" t="s">
        <v>3</v>
      </c>
      <c r="B361" s="8" t="s">
        <v>0</v>
      </c>
      <c r="C361" s="7" t="s">
        <v>181</v>
      </c>
      <c r="D361" s="8"/>
      <c r="E361" s="9"/>
      <c r="F361" s="10"/>
      <c r="G361" s="157">
        <f t="shared" si="4"/>
        <v>0</v>
      </c>
    </row>
    <row r="362" spans="1:7" x14ac:dyDescent="0.3">
      <c r="G362" s="157">
        <f t="shared" si="4"/>
        <v>0</v>
      </c>
    </row>
    <row r="363" spans="1:7" x14ac:dyDescent="0.3">
      <c r="B363" s="14" t="s">
        <v>76</v>
      </c>
      <c r="C363" s="15" t="s">
        <v>182</v>
      </c>
      <c r="D363" s="14" t="s">
        <v>61</v>
      </c>
      <c r="E363" s="16">
        <v>8</v>
      </c>
      <c r="G363" s="157">
        <f t="shared" si="4"/>
        <v>0</v>
      </c>
    </row>
    <row r="364" spans="1:7" x14ac:dyDescent="0.3">
      <c r="G364" s="157">
        <f t="shared" si="4"/>
        <v>0</v>
      </c>
    </row>
    <row r="365" spans="1:7" x14ac:dyDescent="0.3">
      <c r="B365" s="14" t="s">
        <v>110</v>
      </c>
      <c r="C365" s="15" t="s">
        <v>183</v>
      </c>
      <c r="D365" s="14" t="s">
        <v>61</v>
      </c>
      <c r="E365" s="16">
        <v>6</v>
      </c>
      <c r="G365" s="157">
        <f t="shared" si="4"/>
        <v>0</v>
      </c>
    </row>
    <row r="366" spans="1:7" x14ac:dyDescent="0.3">
      <c r="G366" s="157">
        <f t="shared" si="4"/>
        <v>0</v>
      </c>
    </row>
    <row r="367" spans="1:7" x14ac:dyDescent="0.3">
      <c r="B367" s="14" t="s">
        <v>184</v>
      </c>
      <c r="C367" s="15" t="s">
        <v>185</v>
      </c>
      <c r="D367" s="14" t="s">
        <v>61</v>
      </c>
      <c r="E367" s="16">
        <v>6</v>
      </c>
      <c r="G367" s="157">
        <f t="shared" si="4"/>
        <v>0</v>
      </c>
    </row>
    <row r="368" spans="1:7" x14ac:dyDescent="0.3">
      <c r="G368" s="157">
        <f t="shared" si="4"/>
        <v>0</v>
      </c>
    </row>
    <row r="369" spans="1:7" x14ac:dyDescent="0.3">
      <c r="B369" s="14" t="s">
        <v>186</v>
      </c>
      <c r="C369" s="15" t="s">
        <v>187</v>
      </c>
      <c r="D369" s="14" t="s">
        <v>61</v>
      </c>
      <c r="E369" s="16">
        <v>9</v>
      </c>
      <c r="G369" s="157">
        <f t="shared" si="4"/>
        <v>0</v>
      </c>
    </row>
    <row r="370" spans="1:7" x14ac:dyDescent="0.3">
      <c r="G370" s="157">
        <f t="shared" si="4"/>
        <v>0</v>
      </c>
    </row>
    <row r="371" spans="1:7" s="12" customFormat="1" x14ac:dyDescent="0.3">
      <c r="A371" s="7" t="s">
        <v>3</v>
      </c>
      <c r="B371" s="8" t="s">
        <v>0</v>
      </c>
      <c r="C371" s="7" t="s">
        <v>188</v>
      </c>
      <c r="D371" s="8"/>
      <c r="E371" s="9"/>
      <c r="F371" s="10"/>
      <c r="G371" s="157">
        <f t="shared" si="4"/>
        <v>0</v>
      </c>
    </row>
    <row r="372" spans="1:7" x14ac:dyDescent="0.3">
      <c r="G372" s="157">
        <f t="shared" si="4"/>
        <v>0</v>
      </c>
    </row>
    <row r="373" spans="1:7" s="12" customFormat="1" ht="28.8" x14ac:dyDescent="0.3">
      <c r="A373" s="7" t="s">
        <v>3</v>
      </c>
      <c r="B373" s="8" t="s">
        <v>0</v>
      </c>
      <c r="C373" s="7" t="s">
        <v>189</v>
      </c>
      <c r="D373" s="8"/>
      <c r="E373" s="9"/>
      <c r="F373" s="10"/>
      <c r="G373" s="157">
        <f t="shared" si="4"/>
        <v>0</v>
      </c>
    </row>
    <row r="374" spans="1:7" x14ac:dyDescent="0.3">
      <c r="G374" s="157">
        <f t="shared" si="4"/>
        <v>0</v>
      </c>
    </row>
    <row r="375" spans="1:7" ht="86.4" x14ac:dyDescent="0.3">
      <c r="B375" s="14" t="s">
        <v>190</v>
      </c>
      <c r="C375" s="15" t="s">
        <v>191</v>
      </c>
      <c r="D375" s="14" t="s">
        <v>70</v>
      </c>
      <c r="E375" s="16">
        <v>8</v>
      </c>
      <c r="G375" s="157">
        <f t="shared" si="4"/>
        <v>0</v>
      </c>
    </row>
    <row r="376" spans="1:7" x14ac:dyDescent="0.3">
      <c r="G376" s="157">
        <f t="shared" si="4"/>
        <v>0</v>
      </c>
    </row>
    <row r="377" spans="1:7" x14ac:dyDescent="0.3">
      <c r="B377" s="14" t="s">
        <v>192</v>
      </c>
      <c r="C377" s="15" t="s">
        <v>193</v>
      </c>
      <c r="D377" s="14" t="s">
        <v>101</v>
      </c>
      <c r="E377" s="16">
        <v>16</v>
      </c>
      <c r="G377" s="157">
        <f t="shared" si="4"/>
        <v>0</v>
      </c>
    </row>
    <row r="378" spans="1:7" x14ac:dyDescent="0.3">
      <c r="G378" s="157">
        <f t="shared" si="4"/>
        <v>0</v>
      </c>
    </row>
    <row r="379" spans="1:7" ht="28.8" x14ac:dyDescent="0.3">
      <c r="B379" s="14" t="s">
        <v>194</v>
      </c>
      <c r="C379" s="15" t="s">
        <v>195</v>
      </c>
      <c r="D379" s="14" t="s">
        <v>61</v>
      </c>
      <c r="E379" s="16">
        <v>3</v>
      </c>
      <c r="G379" s="157">
        <f t="shared" si="4"/>
        <v>0</v>
      </c>
    </row>
    <row r="380" spans="1:7" x14ac:dyDescent="0.3">
      <c r="G380" s="157">
        <f t="shared" si="4"/>
        <v>0</v>
      </c>
    </row>
    <row r="381" spans="1:7" ht="28.8" x14ac:dyDescent="0.3">
      <c r="B381" s="14" t="s">
        <v>196</v>
      </c>
      <c r="C381" s="15" t="s">
        <v>197</v>
      </c>
      <c r="D381" s="14" t="s">
        <v>61</v>
      </c>
      <c r="E381" s="16">
        <v>1</v>
      </c>
      <c r="G381" s="157">
        <f t="shared" si="4"/>
        <v>0</v>
      </c>
    </row>
    <row r="382" spans="1:7" x14ac:dyDescent="0.3">
      <c r="G382" s="157">
        <f t="shared" si="4"/>
        <v>0</v>
      </c>
    </row>
    <row r="383" spans="1:7" s="12" customFormat="1" x14ac:dyDescent="0.3">
      <c r="A383" s="7" t="s">
        <v>3</v>
      </c>
      <c r="B383" s="8" t="s">
        <v>0</v>
      </c>
      <c r="C383" s="7" t="s">
        <v>198</v>
      </c>
      <c r="D383" s="8"/>
      <c r="E383" s="9"/>
      <c r="F383" s="10"/>
      <c r="G383" s="157">
        <f t="shared" si="4"/>
        <v>0</v>
      </c>
    </row>
    <row r="384" spans="1:7" x14ac:dyDescent="0.3">
      <c r="G384" s="157">
        <f t="shared" si="4"/>
        <v>0</v>
      </c>
    </row>
    <row r="385" spans="1:7" ht="28.8" x14ac:dyDescent="0.3">
      <c r="B385" s="14" t="s">
        <v>199</v>
      </c>
      <c r="C385" s="15" t="s">
        <v>200</v>
      </c>
      <c r="D385" s="14" t="s">
        <v>101</v>
      </c>
      <c r="E385" s="16">
        <v>3</v>
      </c>
      <c r="G385" s="157">
        <f t="shared" si="4"/>
        <v>0</v>
      </c>
    </row>
    <row r="386" spans="1:7" x14ac:dyDescent="0.3">
      <c r="G386" s="157">
        <f t="shared" si="4"/>
        <v>0</v>
      </c>
    </row>
    <row r="387" spans="1:7" ht="28.8" x14ac:dyDescent="0.3">
      <c r="B387" s="14" t="s">
        <v>201</v>
      </c>
      <c r="C387" s="15" t="s">
        <v>202</v>
      </c>
      <c r="D387" s="14" t="s">
        <v>61</v>
      </c>
      <c r="E387" s="16">
        <v>2</v>
      </c>
      <c r="G387" s="157">
        <f t="shared" si="4"/>
        <v>0</v>
      </c>
    </row>
    <row r="389" spans="1:7" s="12" customFormat="1" x14ac:dyDescent="0.3">
      <c r="A389" s="7" t="s">
        <v>3</v>
      </c>
      <c r="B389" s="8" t="s">
        <v>0</v>
      </c>
      <c r="C389" s="7" t="s">
        <v>79</v>
      </c>
      <c r="D389" s="8"/>
      <c r="E389" s="9"/>
      <c r="F389" s="10"/>
      <c r="G389" s="158">
        <f>SUM(G326:G388)</f>
        <v>0</v>
      </c>
    </row>
    <row r="391" spans="1:7" s="12" customFormat="1" x14ac:dyDescent="0.3">
      <c r="A391" s="7">
        <v>3</v>
      </c>
      <c r="B391" s="8" t="s">
        <v>0</v>
      </c>
      <c r="C391" s="7" t="s">
        <v>203</v>
      </c>
      <c r="D391" s="8" t="s">
        <v>0</v>
      </c>
      <c r="E391" s="9"/>
      <c r="F391" s="10"/>
      <c r="G391" s="11"/>
    </row>
    <row r="393" spans="1:7" s="12" customFormat="1" ht="28.8" x14ac:dyDescent="0.3">
      <c r="A393" s="7" t="s">
        <v>3</v>
      </c>
      <c r="B393" s="8" t="s">
        <v>0</v>
      </c>
      <c r="C393" s="7" t="s">
        <v>204</v>
      </c>
      <c r="D393" s="8"/>
      <c r="E393" s="9"/>
      <c r="F393" s="10"/>
      <c r="G393" s="7"/>
    </row>
    <row r="395" spans="1:7" s="12" customFormat="1" ht="57.6" x14ac:dyDescent="0.3">
      <c r="A395" s="7" t="s">
        <v>3</v>
      </c>
      <c r="B395" s="8" t="s">
        <v>0</v>
      </c>
      <c r="C395" s="7" t="s">
        <v>5</v>
      </c>
      <c r="D395" s="8"/>
      <c r="E395" s="9"/>
      <c r="F395" s="10"/>
      <c r="G395" s="7"/>
    </row>
    <row r="397" spans="1:7" s="12" customFormat="1" x14ac:dyDescent="0.3">
      <c r="A397" s="7" t="s">
        <v>3</v>
      </c>
      <c r="B397" s="8" t="s">
        <v>0</v>
      </c>
      <c r="C397" s="7" t="s">
        <v>205</v>
      </c>
      <c r="D397" s="8"/>
      <c r="E397" s="9"/>
      <c r="F397" s="10"/>
      <c r="G397" s="7"/>
    </row>
    <row r="399" spans="1:7" s="12" customFormat="1" ht="28.8" x14ac:dyDescent="0.3">
      <c r="A399" s="7" t="s">
        <v>3</v>
      </c>
      <c r="B399" s="8" t="s">
        <v>0</v>
      </c>
      <c r="C399" s="7" t="s">
        <v>206</v>
      </c>
      <c r="D399" s="8"/>
      <c r="E399" s="9"/>
      <c r="F399" s="10"/>
      <c r="G399" s="7"/>
    </row>
    <row r="401" spans="1:7" x14ac:dyDescent="0.3">
      <c r="B401" s="14" t="s">
        <v>47</v>
      </c>
      <c r="C401" s="15" t="s">
        <v>207</v>
      </c>
      <c r="D401" s="14" t="s">
        <v>70</v>
      </c>
      <c r="E401" s="16">
        <v>30</v>
      </c>
      <c r="G401" s="18">
        <f>E401*F401</f>
        <v>0</v>
      </c>
    </row>
    <row r="403" spans="1:7" s="12" customFormat="1" x14ac:dyDescent="0.3">
      <c r="A403" s="7" t="s">
        <v>3</v>
      </c>
      <c r="B403" s="8" t="s">
        <v>0</v>
      </c>
      <c r="C403" s="7" t="s">
        <v>79</v>
      </c>
      <c r="D403" s="8"/>
      <c r="E403" s="9"/>
      <c r="F403" s="10"/>
      <c r="G403" s="11">
        <f>SUM(G401:G402)</f>
        <v>0</v>
      </c>
    </row>
    <row r="405" spans="1:7" s="12" customFormat="1" x14ac:dyDescent="0.3">
      <c r="A405" s="7">
        <v>3</v>
      </c>
      <c r="B405" s="8" t="s">
        <v>0</v>
      </c>
      <c r="C405" s="7" t="s">
        <v>208</v>
      </c>
      <c r="D405" s="8" t="s">
        <v>0</v>
      </c>
      <c r="E405" s="9"/>
      <c r="F405" s="10"/>
      <c r="G405" s="11"/>
    </row>
    <row r="407" spans="1:7" s="12" customFormat="1" ht="28.8" x14ac:dyDescent="0.3">
      <c r="A407" s="7" t="s">
        <v>3</v>
      </c>
      <c r="B407" s="8" t="s">
        <v>0</v>
      </c>
      <c r="C407" s="7" t="s">
        <v>209</v>
      </c>
      <c r="D407" s="8"/>
      <c r="E407" s="9"/>
      <c r="F407" s="10"/>
      <c r="G407" s="7"/>
    </row>
    <row r="409" spans="1:7" s="12" customFormat="1" ht="57.6" x14ac:dyDescent="0.3">
      <c r="A409" s="7" t="s">
        <v>3</v>
      </c>
      <c r="B409" s="8" t="s">
        <v>0</v>
      </c>
      <c r="C409" s="7" t="s">
        <v>5</v>
      </c>
      <c r="D409" s="8"/>
      <c r="E409" s="9"/>
      <c r="F409" s="10"/>
      <c r="G409" s="7"/>
    </row>
    <row r="411" spans="1:7" s="12" customFormat="1" x14ac:dyDescent="0.3">
      <c r="A411" s="7" t="s">
        <v>3</v>
      </c>
      <c r="B411" s="8" t="s">
        <v>0</v>
      </c>
      <c r="C411" s="7" t="s">
        <v>6</v>
      </c>
      <c r="D411" s="8"/>
      <c r="E411" s="9"/>
      <c r="F411" s="10"/>
      <c r="G411" s="7"/>
    </row>
    <row r="413" spans="1:7" s="12" customFormat="1" x14ac:dyDescent="0.3">
      <c r="A413" s="7" t="s">
        <v>3</v>
      </c>
      <c r="B413" s="8" t="s">
        <v>0</v>
      </c>
      <c r="C413" s="7" t="s">
        <v>210</v>
      </c>
      <c r="D413" s="8"/>
      <c r="E413" s="9"/>
      <c r="F413" s="10"/>
      <c r="G413" s="7"/>
    </row>
    <row r="415" spans="1:7" s="12" customFormat="1" ht="86.4" x14ac:dyDescent="0.3">
      <c r="A415" s="7" t="s">
        <v>3</v>
      </c>
      <c r="B415" s="8" t="s">
        <v>0</v>
      </c>
      <c r="C415" s="7" t="s">
        <v>211</v>
      </c>
      <c r="D415" s="8"/>
      <c r="E415" s="9"/>
      <c r="F415" s="10"/>
      <c r="G415" s="7"/>
    </row>
    <row r="417" spans="1:7" s="12" customFormat="1" x14ac:dyDescent="0.3">
      <c r="A417" s="7" t="s">
        <v>3</v>
      </c>
      <c r="B417" s="8" t="s">
        <v>0</v>
      </c>
      <c r="C417" s="7" t="s">
        <v>212</v>
      </c>
      <c r="D417" s="8"/>
      <c r="E417" s="9"/>
      <c r="F417" s="10"/>
      <c r="G417" s="7"/>
    </row>
    <row r="419" spans="1:7" s="12" customFormat="1" ht="28.8" x14ac:dyDescent="0.3">
      <c r="A419" s="7" t="s">
        <v>3</v>
      </c>
      <c r="B419" s="8" t="s">
        <v>0</v>
      </c>
      <c r="C419" s="7" t="s">
        <v>213</v>
      </c>
      <c r="D419" s="8"/>
      <c r="E419" s="9"/>
      <c r="F419" s="10"/>
      <c r="G419" s="7"/>
    </row>
    <row r="421" spans="1:7" s="12" customFormat="1" x14ac:dyDescent="0.3">
      <c r="A421" s="7" t="s">
        <v>3</v>
      </c>
      <c r="B421" s="8" t="s">
        <v>0</v>
      </c>
      <c r="C421" s="7" t="s">
        <v>145</v>
      </c>
      <c r="D421" s="8"/>
      <c r="E421" s="9"/>
      <c r="F421" s="10"/>
      <c r="G421" s="7"/>
    </row>
    <row r="423" spans="1:7" s="12" customFormat="1" ht="72" x14ac:dyDescent="0.3">
      <c r="A423" s="7" t="s">
        <v>3</v>
      </c>
      <c r="B423" s="8" t="s">
        <v>0</v>
      </c>
      <c r="C423" s="7" t="s">
        <v>214</v>
      </c>
      <c r="D423" s="8"/>
      <c r="E423" s="9"/>
      <c r="F423" s="10"/>
      <c r="G423" s="7"/>
    </row>
    <row r="425" spans="1:7" s="12" customFormat="1" x14ac:dyDescent="0.3">
      <c r="A425" s="7" t="s">
        <v>3</v>
      </c>
      <c r="B425" s="8" t="s">
        <v>0</v>
      </c>
      <c r="C425" s="7" t="s">
        <v>215</v>
      </c>
      <c r="D425" s="8"/>
      <c r="E425" s="9"/>
      <c r="F425" s="10"/>
      <c r="G425" s="7"/>
    </row>
    <row r="427" spans="1:7" s="12" customFormat="1" ht="100.8" x14ac:dyDescent="0.3">
      <c r="A427" s="7" t="s">
        <v>3</v>
      </c>
      <c r="B427" s="8" t="s">
        <v>0</v>
      </c>
      <c r="C427" s="7" t="s">
        <v>216</v>
      </c>
      <c r="D427" s="8"/>
      <c r="E427" s="9"/>
      <c r="F427" s="10"/>
      <c r="G427" s="7"/>
    </row>
    <row r="429" spans="1:7" s="12" customFormat="1" x14ac:dyDescent="0.3">
      <c r="A429" s="7" t="s">
        <v>3</v>
      </c>
      <c r="B429" s="8" t="s">
        <v>0</v>
      </c>
      <c r="C429" s="7" t="s">
        <v>217</v>
      </c>
      <c r="D429" s="8"/>
      <c r="E429" s="9"/>
      <c r="F429" s="10"/>
      <c r="G429" s="7"/>
    </row>
    <row r="431" spans="1:7" s="12" customFormat="1" x14ac:dyDescent="0.3">
      <c r="A431" s="7" t="s">
        <v>3</v>
      </c>
      <c r="B431" s="8" t="s">
        <v>0</v>
      </c>
      <c r="C431" s="7" t="s">
        <v>218</v>
      </c>
      <c r="D431" s="8"/>
      <c r="E431" s="9"/>
      <c r="F431" s="10"/>
      <c r="G431" s="7"/>
    </row>
    <row r="434" spans="1:7" x14ac:dyDescent="0.3">
      <c r="B434" s="14" t="s">
        <v>47</v>
      </c>
      <c r="C434" s="15" t="s">
        <v>219</v>
      </c>
      <c r="D434" s="14" t="s">
        <v>61</v>
      </c>
      <c r="E434" s="16">
        <v>7</v>
      </c>
      <c r="G434" s="157">
        <f>E434*F434</f>
        <v>0</v>
      </c>
    </row>
    <row r="435" spans="1:7" x14ac:dyDescent="0.3">
      <c r="G435" s="157">
        <f t="shared" ref="G435:G472" si="5">E435*F435</f>
        <v>0</v>
      </c>
    </row>
    <row r="436" spans="1:7" x14ac:dyDescent="0.3">
      <c r="B436" s="14" t="s">
        <v>50</v>
      </c>
      <c r="C436" s="15" t="s">
        <v>220</v>
      </c>
      <c r="D436" s="14" t="s">
        <v>61</v>
      </c>
      <c r="E436" s="16">
        <v>3</v>
      </c>
      <c r="G436" s="157">
        <f t="shared" si="5"/>
        <v>0</v>
      </c>
    </row>
    <row r="437" spans="1:7" x14ac:dyDescent="0.3">
      <c r="G437" s="157">
        <f t="shared" si="5"/>
        <v>0</v>
      </c>
    </row>
    <row r="438" spans="1:7" x14ac:dyDescent="0.3">
      <c r="B438" s="14" t="s">
        <v>54</v>
      </c>
      <c r="C438" s="15" t="s">
        <v>221</v>
      </c>
      <c r="D438" s="14" t="s">
        <v>61</v>
      </c>
      <c r="E438" s="16">
        <v>2</v>
      </c>
      <c r="G438" s="157">
        <f t="shared" si="5"/>
        <v>0</v>
      </c>
    </row>
    <row r="439" spans="1:7" x14ac:dyDescent="0.3">
      <c r="G439" s="157">
        <f t="shared" si="5"/>
        <v>0</v>
      </c>
    </row>
    <row r="440" spans="1:7" x14ac:dyDescent="0.3">
      <c r="B440" s="14" t="s">
        <v>59</v>
      </c>
      <c r="C440" s="15" t="s">
        <v>222</v>
      </c>
      <c r="D440" s="14" t="s">
        <v>61</v>
      </c>
      <c r="E440" s="16">
        <v>1</v>
      </c>
      <c r="G440" s="157">
        <f t="shared" si="5"/>
        <v>0</v>
      </c>
    </row>
    <row r="441" spans="1:7" x14ac:dyDescent="0.3">
      <c r="G441" s="157">
        <f t="shared" si="5"/>
        <v>0</v>
      </c>
    </row>
    <row r="442" spans="1:7" s="12" customFormat="1" x14ac:dyDescent="0.3">
      <c r="A442" s="7" t="s">
        <v>3</v>
      </c>
      <c r="B442" s="8" t="s">
        <v>0</v>
      </c>
      <c r="C442" s="7" t="s">
        <v>223</v>
      </c>
      <c r="D442" s="8"/>
      <c r="E442" s="9"/>
      <c r="F442" s="10"/>
      <c r="G442" s="157">
        <f t="shared" si="5"/>
        <v>0</v>
      </c>
    </row>
    <row r="443" spans="1:7" x14ac:dyDescent="0.3">
      <c r="G443" s="157">
        <f t="shared" si="5"/>
        <v>0</v>
      </c>
    </row>
    <row r="444" spans="1:7" s="12" customFormat="1" x14ac:dyDescent="0.3">
      <c r="A444" s="7" t="s">
        <v>3</v>
      </c>
      <c r="B444" s="8" t="s">
        <v>0</v>
      </c>
      <c r="C444" s="7" t="s">
        <v>224</v>
      </c>
      <c r="D444" s="8"/>
      <c r="E444" s="9"/>
      <c r="F444" s="10"/>
      <c r="G444" s="157">
        <f t="shared" si="5"/>
        <v>0</v>
      </c>
    </row>
    <row r="445" spans="1:7" x14ac:dyDescent="0.3">
      <c r="G445" s="157">
        <f t="shared" si="5"/>
        <v>0</v>
      </c>
    </row>
    <row r="446" spans="1:7" x14ac:dyDescent="0.3">
      <c r="B446" s="14" t="s">
        <v>63</v>
      </c>
      <c r="C446" s="15" t="s">
        <v>225</v>
      </c>
      <c r="D446" s="14" t="s">
        <v>61</v>
      </c>
      <c r="E446" s="16">
        <v>2</v>
      </c>
      <c r="G446" s="157">
        <f t="shared" si="5"/>
        <v>0</v>
      </c>
    </row>
    <row r="447" spans="1:7" x14ac:dyDescent="0.3">
      <c r="G447" s="157">
        <f t="shared" si="5"/>
        <v>0</v>
      </c>
    </row>
    <row r="448" spans="1:7" x14ac:dyDescent="0.3">
      <c r="B448" s="14" t="s">
        <v>68</v>
      </c>
      <c r="C448" s="15" t="s">
        <v>226</v>
      </c>
      <c r="D448" s="14" t="s">
        <v>61</v>
      </c>
      <c r="E448" s="16">
        <v>2</v>
      </c>
      <c r="G448" s="157">
        <f t="shared" si="5"/>
        <v>0</v>
      </c>
    </row>
    <row r="449" spans="1:7" x14ac:dyDescent="0.3">
      <c r="G449" s="157">
        <f t="shared" si="5"/>
        <v>0</v>
      </c>
    </row>
    <row r="450" spans="1:7" x14ac:dyDescent="0.3">
      <c r="B450" s="14" t="s">
        <v>71</v>
      </c>
      <c r="C450" s="15" t="s">
        <v>227</v>
      </c>
      <c r="D450" s="14" t="s">
        <v>61</v>
      </c>
      <c r="E450" s="16">
        <v>2</v>
      </c>
      <c r="G450" s="157">
        <f t="shared" si="5"/>
        <v>0</v>
      </c>
    </row>
    <row r="451" spans="1:7" x14ac:dyDescent="0.3">
      <c r="G451" s="157">
        <f t="shared" si="5"/>
        <v>0</v>
      </c>
    </row>
    <row r="452" spans="1:7" x14ac:dyDescent="0.3">
      <c r="B452" s="14" t="s">
        <v>73</v>
      </c>
      <c r="C452" s="15" t="s">
        <v>228</v>
      </c>
      <c r="D452" s="14" t="s">
        <v>61</v>
      </c>
      <c r="E452" s="16">
        <v>4</v>
      </c>
      <c r="G452" s="157">
        <f t="shared" si="5"/>
        <v>0</v>
      </c>
    </row>
    <row r="453" spans="1:7" x14ac:dyDescent="0.3">
      <c r="G453" s="157">
        <f t="shared" si="5"/>
        <v>0</v>
      </c>
    </row>
    <row r="454" spans="1:7" x14ac:dyDescent="0.3">
      <c r="B454" s="14" t="s">
        <v>76</v>
      </c>
      <c r="C454" s="15" t="s">
        <v>229</v>
      </c>
      <c r="D454" s="14" t="s">
        <v>61</v>
      </c>
      <c r="E454" s="16">
        <v>1</v>
      </c>
      <c r="G454" s="157">
        <f t="shared" si="5"/>
        <v>0</v>
      </c>
    </row>
    <row r="455" spans="1:7" x14ac:dyDescent="0.3">
      <c r="G455" s="157">
        <f t="shared" si="5"/>
        <v>0</v>
      </c>
    </row>
    <row r="456" spans="1:7" s="12" customFormat="1" x14ac:dyDescent="0.3">
      <c r="A456" s="7" t="s">
        <v>3</v>
      </c>
      <c r="B456" s="8" t="s">
        <v>0</v>
      </c>
      <c r="C456" s="7" t="s">
        <v>230</v>
      </c>
      <c r="D456" s="8"/>
      <c r="E456" s="9"/>
      <c r="F456" s="10"/>
      <c r="G456" s="157">
        <f t="shared" si="5"/>
        <v>0</v>
      </c>
    </row>
    <row r="457" spans="1:7" x14ac:dyDescent="0.3">
      <c r="G457" s="157">
        <f t="shared" si="5"/>
        <v>0</v>
      </c>
    </row>
    <row r="458" spans="1:7" s="12" customFormat="1" x14ac:dyDescent="0.3">
      <c r="A458" s="7" t="s">
        <v>3</v>
      </c>
      <c r="B458" s="8" t="s">
        <v>0</v>
      </c>
      <c r="C458" s="7" t="s">
        <v>231</v>
      </c>
      <c r="D458" s="8"/>
      <c r="E458" s="9"/>
      <c r="F458" s="10"/>
      <c r="G458" s="157">
        <f t="shared" si="5"/>
        <v>0</v>
      </c>
    </row>
    <row r="459" spans="1:7" x14ac:dyDescent="0.3">
      <c r="G459" s="157">
        <f t="shared" si="5"/>
        <v>0</v>
      </c>
    </row>
    <row r="460" spans="1:7" ht="43.2" x14ac:dyDescent="0.3">
      <c r="B460" s="14" t="s">
        <v>110</v>
      </c>
      <c r="C460" s="15" t="s">
        <v>232</v>
      </c>
      <c r="D460" s="14" t="s">
        <v>61</v>
      </c>
      <c r="E460" s="16">
        <v>6</v>
      </c>
      <c r="G460" s="157">
        <f t="shared" si="5"/>
        <v>0</v>
      </c>
    </row>
    <row r="461" spans="1:7" x14ac:dyDescent="0.3">
      <c r="G461" s="157">
        <f t="shared" si="5"/>
        <v>0</v>
      </c>
    </row>
    <row r="462" spans="1:7" ht="28.8" x14ac:dyDescent="0.3">
      <c r="B462" s="14" t="s">
        <v>184</v>
      </c>
      <c r="C462" s="15" t="s">
        <v>233</v>
      </c>
      <c r="D462" s="14" t="s">
        <v>61</v>
      </c>
      <c r="E462" s="16">
        <v>4</v>
      </c>
      <c r="G462" s="157">
        <f t="shared" si="5"/>
        <v>0</v>
      </c>
    </row>
    <row r="463" spans="1:7" x14ac:dyDescent="0.3">
      <c r="G463" s="157">
        <f t="shared" si="5"/>
        <v>0</v>
      </c>
    </row>
    <row r="464" spans="1:7" ht="28.8" x14ac:dyDescent="0.3">
      <c r="B464" s="14" t="s">
        <v>186</v>
      </c>
      <c r="C464" s="15" t="s">
        <v>234</v>
      </c>
      <c r="D464" s="14" t="s">
        <v>61</v>
      </c>
      <c r="E464" s="16">
        <v>10</v>
      </c>
      <c r="G464" s="157">
        <f t="shared" si="5"/>
        <v>0</v>
      </c>
    </row>
    <row r="465" spans="1:7" x14ac:dyDescent="0.3">
      <c r="G465" s="157">
        <f t="shared" si="5"/>
        <v>0</v>
      </c>
    </row>
    <row r="466" spans="1:7" ht="28.8" x14ac:dyDescent="0.3">
      <c r="B466" s="14" t="s">
        <v>190</v>
      </c>
      <c r="C466" s="15" t="s">
        <v>235</v>
      </c>
      <c r="D466" s="14" t="s">
        <v>61</v>
      </c>
      <c r="E466" s="16">
        <v>7</v>
      </c>
      <c r="G466" s="157">
        <f t="shared" si="5"/>
        <v>0</v>
      </c>
    </row>
    <row r="467" spans="1:7" x14ac:dyDescent="0.3">
      <c r="G467" s="157">
        <f t="shared" si="5"/>
        <v>0</v>
      </c>
    </row>
    <row r="468" spans="1:7" ht="43.2" x14ac:dyDescent="0.3">
      <c r="B468" s="14" t="s">
        <v>192</v>
      </c>
      <c r="C468" s="15" t="s">
        <v>236</v>
      </c>
      <c r="D468" s="14" t="s">
        <v>61</v>
      </c>
      <c r="E468" s="16">
        <v>4</v>
      </c>
      <c r="G468" s="157">
        <f t="shared" si="5"/>
        <v>0</v>
      </c>
    </row>
    <row r="469" spans="1:7" x14ac:dyDescent="0.3">
      <c r="G469" s="157">
        <f t="shared" si="5"/>
        <v>0</v>
      </c>
    </row>
    <row r="470" spans="1:7" x14ac:dyDescent="0.3">
      <c r="B470" s="14" t="s">
        <v>194</v>
      </c>
      <c r="C470" s="15" t="s">
        <v>237</v>
      </c>
      <c r="D470" s="14" t="s">
        <v>61</v>
      </c>
      <c r="E470" s="16">
        <v>1</v>
      </c>
      <c r="G470" s="157">
        <f t="shared" si="5"/>
        <v>0</v>
      </c>
    </row>
    <row r="471" spans="1:7" x14ac:dyDescent="0.3">
      <c r="G471" s="157">
        <f t="shared" si="5"/>
        <v>0</v>
      </c>
    </row>
    <row r="472" spans="1:7" x14ac:dyDescent="0.3">
      <c r="B472" s="14" t="s">
        <v>196</v>
      </c>
      <c r="C472" s="15" t="s">
        <v>238</v>
      </c>
      <c r="D472" s="14" t="s">
        <v>61</v>
      </c>
      <c r="E472" s="16">
        <v>1</v>
      </c>
      <c r="G472" s="157">
        <f t="shared" si="5"/>
        <v>0</v>
      </c>
    </row>
    <row r="474" spans="1:7" s="12" customFormat="1" x14ac:dyDescent="0.3">
      <c r="A474" s="7" t="s">
        <v>3</v>
      </c>
      <c r="B474" s="8" t="s">
        <v>0</v>
      </c>
      <c r="C474" s="7" t="s">
        <v>79</v>
      </c>
      <c r="D474" s="8"/>
      <c r="E474" s="9"/>
      <c r="F474" s="10"/>
      <c r="G474" s="158">
        <f>SUM(G434:G473)</f>
        <v>0</v>
      </c>
    </row>
    <row r="476" spans="1:7" s="12" customFormat="1" x14ac:dyDescent="0.3">
      <c r="A476" s="7">
        <v>3</v>
      </c>
      <c r="B476" s="8" t="s">
        <v>0</v>
      </c>
      <c r="C476" s="7" t="s">
        <v>239</v>
      </c>
      <c r="D476" s="8" t="s">
        <v>0</v>
      </c>
      <c r="E476" s="9"/>
      <c r="F476" s="10"/>
      <c r="G476" s="11"/>
    </row>
    <row r="478" spans="1:7" s="12" customFormat="1" ht="28.8" x14ac:dyDescent="0.3">
      <c r="A478" s="7" t="s">
        <v>3</v>
      </c>
      <c r="B478" s="8" t="s">
        <v>0</v>
      </c>
      <c r="C478" s="7" t="s">
        <v>240</v>
      </c>
      <c r="D478" s="8"/>
      <c r="E478" s="9"/>
      <c r="F478" s="10"/>
      <c r="G478" s="7"/>
    </row>
    <row r="480" spans="1:7" s="12" customFormat="1" ht="57.6" x14ac:dyDescent="0.3">
      <c r="A480" s="7" t="s">
        <v>3</v>
      </c>
      <c r="B480" s="8" t="s">
        <v>0</v>
      </c>
      <c r="C480" s="7" t="s">
        <v>5</v>
      </c>
      <c r="D480" s="8"/>
      <c r="E480" s="9"/>
      <c r="F480" s="10"/>
      <c r="G480" s="7"/>
    </row>
    <row r="482" spans="1:7" s="12" customFormat="1" x14ac:dyDescent="0.3">
      <c r="A482" s="7" t="s">
        <v>3</v>
      </c>
      <c r="B482" s="8" t="s">
        <v>0</v>
      </c>
      <c r="C482" s="7" t="s">
        <v>6</v>
      </c>
      <c r="D482" s="8"/>
      <c r="E482" s="9"/>
      <c r="F482" s="10"/>
      <c r="G482" s="7"/>
    </row>
    <row r="484" spans="1:7" s="12" customFormat="1" x14ac:dyDescent="0.3">
      <c r="A484" s="7" t="s">
        <v>3</v>
      </c>
      <c r="B484" s="8" t="s">
        <v>0</v>
      </c>
      <c r="C484" s="7" t="s">
        <v>158</v>
      </c>
      <c r="D484" s="8"/>
      <c r="E484" s="9"/>
      <c r="F484" s="10"/>
      <c r="G484" s="7"/>
    </row>
    <row r="486" spans="1:7" s="12" customFormat="1" ht="28.8" x14ac:dyDescent="0.3">
      <c r="A486" s="7" t="s">
        <v>3</v>
      </c>
      <c r="B486" s="8" t="s">
        <v>0</v>
      </c>
      <c r="C486" s="7" t="s">
        <v>241</v>
      </c>
      <c r="D486" s="8"/>
      <c r="E486" s="9"/>
      <c r="F486" s="10"/>
      <c r="G486" s="7"/>
    </row>
    <row r="488" spans="1:7" s="12" customFormat="1" ht="43.2" x14ac:dyDescent="0.3">
      <c r="A488" s="7" t="s">
        <v>3</v>
      </c>
      <c r="B488" s="8" t="s">
        <v>0</v>
      </c>
      <c r="C488" s="7" t="s">
        <v>242</v>
      </c>
      <c r="D488" s="8"/>
      <c r="E488" s="9"/>
      <c r="F488" s="10"/>
      <c r="G488" s="7"/>
    </row>
    <row r="490" spans="1:7" s="12" customFormat="1" ht="43.2" x14ac:dyDescent="0.3">
      <c r="A490" s="7" t="s">
        <v>3</v>
      </c>
      <c r="B490" s="8" t="s">
        <v>0</v>
      </c>
      <c r="C490" s="7" t="s">
        <v>243</v>
      </c>
      <c r="D490" s="8"/>
      <c r="E490" s="9"/>
      <c r="F490" s="10"/>
      <c r="G490" s="7"/>
    </row>
    <row r="492" spans="1:7" s="12" customFormat="1" x14ac:dyDescent="0.3">
      <c r="A492" s="7" t="s">
        <v>3</v>
      </c>
      <c r="B492" s="8" t="s">
        <v>0</v>
      </c>
      <c r="C492" s="7" t="s">
        <v>244</v>
      </c>
      <c r="D492" s="8"/>
      <c r="E492" s="9"/>
      <c r="F492" s="10"/>
      <c r="G492" s="7"/>
    </row>
    <row r="494" spans="1:7" s="12" customFormat="1" ht="43.2" x14ac:dyDescent="0.3">
      <c r="A494" s="7" t="s">
        <v>3</v>
      </c>
      <c r="B494" s="8" t="s">
        <v>0</v>
      </c>
      <c r="C494" s="7" t="s">
        <v>245</v>
      </c>
      <c r="D494" s="8"/>
      <c r="E494" s="9"/>
      <c r="F494" s="10"/>
      <c r="G494" s="7"/>
    </row>
    <row r="496" spans="1:7" s="12" customFormat="1" x14ac:dyDescent="0.3">
      <c r="A496" s="7" t="s">
        <v>3</v>
      </c>
      <c r="B496" s="8" t="s">
        <v>0</v>
      </c>
      <c r="C496" s="7" t="s">
        <v>246</v>
      </c>
      <c r="D496" s="8"/>
      <c r="E496" s="9"/>
      <c r="F496" s="10"/>
      <c r="G496" s="7"/>
    </row>
    <row r="498" spans="1:7" s="12" customFormat="1" ht="57.6" x14ac:dyDescent="0.3">
      <c r="A498" s="7" t="s">
        <v>3</v>
      </c>
      <c r="B498" s="8" t="s">
        <v>0</v>
      </c>
      <c r="C498" s="7" t="s">
        <v>247</v>
      </c>
      <c r="D498" s="8"/>
      <c r="E498" s="9"/>
      <c r="F498" s="10"/>
      <c r="G498" s="7"/>
    </row>
    <row r="500" spans="1:7" x14ac:dyDescent="0.3">
      <c r="B500" s="14" t="s">
        <v>47</v>
      </c>
      <c r="C500" s="15" t="s">
        <v>248</v>
      </c>
      <c r="D500" s="14" t="s">
        <v>78</v>
      </c>
      <c r="E500" s="16">
        <v>1.78</v>
      </c>
      <c r="G500" s="157">
        <f>E500*F500</f>
        <v>0</v>
      </c>
    </row>
    <row r="501" spans="1:7" x14ac:dyDescent="0.3">
      <c r="G501" s="157">
        <f t="shared" ref="G501:G564" si="6">E501*F501</f>
        <v>0</v>
      </c>
    </row>
    <row r="502" spans="1:7" x14ac:dyDescent="0.3">
      <c r="B502" s="14" t="s">
        <v>50</v>
      </c>
      <c r="C502" s="15" t="s">
        <v>249</v>
      </c>
      <c r="D502" s="14" t="s">
        <v>78</v>
      </c>
      <c r="E502" s="16">
        <v>1.56</v>
      </c>
      <c r="G502" s="157">
        <f t="shared" si="6"/>
        <v>0</v>
      </c>
    </row>
    <row r="503" spans="1:7" x14ac:dyDescent="0.3">
      <c r="G503" s="157">
        <f t="shared" si="6"/>
        <v>0</v>
      </c>
    </row>
    <row r="504" spans="1:7" x14ac:dyDescent="0.3">
      <c r="B504" s="14" t="s">
        <v>54</v>
      </c>
      <c r="C504" s="15" t="s">
        <v>250</v>
      </c>
      <c r="D504" s="14" t="s">
        <v>78</v>
      </c>
      <c r="E504" s="16">
        <v>2.71</v>
      </c>
      <c r="G504" s="157">
        <f t="shared" si="6"/>
        <v>0</v>
      </c>
    </row>
    <row r="505" spans="1:7" x14ac:dyDescent="0.3">
      <c r="G505" s="157">
        <f t="shared" si="6"/>
        <v>0</v>
      </c>
    </row>
    <row r="506" spans="1:7" x14ac:dyDescent="0.3">
      <c r="B506" s="14" t="s">
        <v>59</v>
      </c>
      <c r="C506" s="15" t="s">
        <v>251</v>
      </c>
      <c r="D506" s="14" t="s">
        <v>78</v>
      </c>
      <c r="E506" s="16">
        <v>1.94</v>
      </c>
      <c r="G506" s="157">
        <f t="shared" si="6"/>
        <v>0</v>
      </c>
    </row>
    <row r="507" spans="1:7" x14ac:dyDescent="0.3">
      <c r="G507" s="157">
        <f t="shared" si="6"/>
        <v>0</v>
      </c>
    </row>
    <row r="508" spans="1:7" x14ac:dyDescent="0.3">
      <c r="B508" s="14" t="s">
        <v>63</v>
      </c>
      <c r="C508" s="15" t="s">
        <v>252</v>
      </c>
      <c r="D508" s="14" t="s">
        <v>78</v>
      </c>
      <c r="E508" s="16">
        <v>0.22</v>
      </c>
      <c r="G508" s="157">
        <f t="shared" si="6"/>
        <v>0</v>
      </c>
    </row>
    <row r="509" spans="1:7" x14ac:dyDescent="0.3">
      <c r="G509" s="157">
        <f t="shared" si="6"/>
        <v>0</v>
      </c>
    </row>
    <row r="510" spans="1:7" x14ac:dyDescent="0.3">
      <c r="B510" s="14" t="s">
        <v>68</v>
      </c>
      <c r="C510" s="15" t="s">
        <v>253</v>
      </c>
      <c r="D510" s="14" t="s">
        <v>78</v>
      </c>
      <c r="E510" s="16">
        <v>0.46</v>
      </c>
      <c r="G510" s="157">
        <f t="shared" si="6"/>
        <v>0</v>
      </c>
    </row>
    <row r="511" spans="1:7" x14ac:dyDescent="0.3">
      <c r="G511" s="157">
        <f t="shared" si="6"/>
        <v>0</v>
      </c>
    </row>
    <row r="512" spans="1:7" x14ac:dyDescent="0.3">
      <c r="B512" s="14" t="s">
        <v>71</v>
      </c>
      <c r="C512" s="15" t="s">
        <v>254</v>
      </c>
      <c r="D512" s="14" t="s">
        <v>78</v>
      </c>
      <c r="E512" s="16">
        <v>0.9</v>
      </c>
      <c r="G512" s="157">
        <f t="shared" si="6"/>
        <v>0</v>
      </c>
    </row>
    <row r="513" spans="1:7" x14ac:dyDescent="0.3">
      <c r="G513" s="157">
        <f t="shared" si="6"/>
        <v>0</v>
      </c>
    </row>
    <row r="514" spans="1:7" ht="28.8" x14ac:dyDescent="0.3">
      <c r="B514" s="14" t="s">
        <v>73</v>
      </c>
      <c r="C514" s="15" t="s">
        <v>255</v>
      </c>
      <c r="D514" s="14" t="s">
        <v>78</v>
      </c>
      <c r="E514" s="16">
        <v>0.8</v>
      </c>
      <c r="G514" s="157">
        <f t="shared" si="6"/>
        <v>0</v>
      </c>
    </row>
    <row r="515" spans="1:7" x14ac:dyDescent="0.3">
      <c r="G515" s="157">
        <f t="shared" si="6"/>
        <v>0</v>
      </c>
    </row>
    <row r="516" spans="1:7" x14ac:dyDescent="0.3">
      <c r="B516" s="14" t="s">
        <v>76</v>
      </c>
      <c r="C516" s="15" t="s">
        <v>256</v>
      </c>
      <c r="D516" s="14" t="s">
        <v>78</v>
      </c>
      <c r="E516" s="16">
        <v>1.76</v>
      </c>
      <c r="G516" s="157">
        <f t="shared" si="6"/>
        <v>0</v>
      </c>
    </row>
    <row r="517" spans="1:7" x14ac:dyDescent="0.3">
      <c r="G517" s="157">
        <f t="shared" si="6"/>
        <v>0</v>
      </c>
    </row>
    <row r="518" spans="1:7" x14ac:dyDescent="0.3">
      <c r="B518" s="14" t="s">
        <v>110</v>
      </c>
      <c r="C518" s="15" t="s">
        <v>257</v>
      </c>
      <c r="D518" s="14" t="s">
        <v>78</v>
      </c>
      <c r="E518" s="16">
        <v>0.82</v>
      </c>
      <c r="G518" s="157">
        <f t="shared" si="6"/>
        <v>0</v>
      </c>
    </row>
    <row r="519" spans="1:7" x14ac:dyDescent="0.3">
      <c r="G519" s="157">
        <f t="shared" si="6"/>
        <v>0</v>
      </c>
    </row>
    <row r="520" spans="1:7" x14ac:dyDescent="0.3">
      <c r="B520" s="14" t="s">
        <v>184</v>
      </c>
      <c r="C520" s="15" t="s">
        <v>258</v>
      </c>
      <c r="D520" s="14" t="s">
        <v>78</v>
      </c>
      <c r="E520" s="16">
        <v>0.06</v>
      </c>
      <c r="G520" s="157">
        <f t="shared" si="6"/>
        <v>0</v>
      </c>
    </row>
    <row r="521" spans="1:7" x14ac:dyDescent="0.3">
      <c r="G521" s="157">
        <f t="shared" si="6"/>
        <v>0</v>
      </c>
    </row>
    <row r="522" spans="1:7" x14ac:dyDescent="0.3">
      <c r="B522" s="14" t="s">
        <v>186</v>
      </c>
      <c r="C522" s="15" t="s">
        <v>259</v>
      </c>
      <c r="D522" s="14" t="s">
        <v>78</v>
      </c>
      <c r="E522" s="16">
        <v>0.62</v>
      </c>
      <c r="G522" s="157">
        <f t="shared" si="6"/>
        <v>0</v>
      </c>
    </row>
    <row r="523" spans="1:7" x14ac:dyDescent="0.3">
      <c r="G523" s="157">
        <f t="shared" si="6"/>
        <v>0</v>
      </c>
    </row>
    <row r="524" spans="1:7" s="12" customFormat="1" x14ac:dyDescent="0.3">
      <c r="A524" s="7" t="s">
        <v>3</v>
      </c>
      <c r="B524" s="8" t="s">
        <v>0</v>
      </c>
      <c r="C524" s="7" t="s">
        <v>260</v>
      </c>
      <c r="D524" s="8"/>
      <c r="E524" s="9"/>
      <c r="F524" s="10"/>
      <c r="G524" s="157">
        <f t="shared" si="6"/>
        <v>0</v>
      </c>
    </row>
    <row r="525" spans="1:7" x14ac:dyDescent="0.3">
      <c r="G525" s="157">
        <f t="shared" si="6"/>
        <v>0</v>
      </c>
    </row>
    <row r="526" spans="1:7" x14ac:dyDescent="0.3">
      <c r="B526" s="14" t="s">
        <v>190</v>
      </c>
      <c r="C526" s="15" t="s">
        <v>261</v>
      </c>
      <c r="D526" s="14" t="s">
        <v>78</v>
      </c>
      <c r="E526" s="16">
        <v>0.62</v>
      </c>
      <c r="G526" s="157">
        <f t="shared" si="6"/>
        <v>0</v>
      </c>
    </row>
    <row r="527" spans="1:7" x14ac:dyDescent="0.3">
      <c r="G527" s="157">
        <f t="shared" si="6"/>
        <v>0</v>
      </c>
    </row>
    <row r="528" spans="1:7" ht="28.8" x14ac:dyDescent="0.3">
      <c r="B528" s="14" t="s">
        <v>192</v>
      </c>
      <c r="C528" s="15" t="s">
        <v>262</v>
      </c>
      <c r="D528" s="14" t="s">
        <v>61</v>
      </c>
      <c r="E528" s="16">
        <v>94</v>
      </c>
      <c r="G528" s="157">
        <f t="shared" si="6"/>
        <v>0</v>
      </c>
    </row>
    <row r="529" spans="1:7" x14ac:dyDescent="0.3">
      <c r="G529" s="157">
        <f t="shared" si="6"/>
        <v>0</v>
      </c>
    </row>
    <row r="530" spans="1:7" ht="57.6" x14ac:dyDescent="0.3">
      <c r="B530" s="14" t="s">
        <v>194</v>
      </c>
      <c r="C530" s="15" t="s">
        <v>263</v>
      </c>
      <c r="D530" s="14" t="s">
        <v>56</v>
      </c>
      <c r="E530" s="16">
        <v>30</v>
      </c>
      <c r="G530" s="157">
        <f t="shared" si="6"/>
        <v>0</v>
      </c>
    </row>
    <row r="531" spans="1:7" x14ac:dyDescent="0.3">
      <c r="G531" s="157">
        <f t="shared" si="6"/>
        <v>0</v>
      </c>
    </row>
    <row r="532" spans="1:7" s="12" customFormat="1" x14ac:dyDescent="0.3">
      <c r="A532" s="7" t="s">
        <v>3</v>
      </c>
      <c r="B532" s="8" t="s">
        <v>0</v>
      </c>
      <c r="C532" s="7" t="s">
        <v>264</v>
      </c>
      <c r="D532" s="8"/>
      <c r="E532" s="9"/>
      <c r="F532" s="10"/>
      <c r="G532" s="157">
        <f t="shared" si="6"/>
        <v>0</v>
      </c>
    </row>
    <row r="533" spans="1:7" x14ac:dyDescent="0.3">
      <c r="G533" s="157">
        <f t="shared" si="6"/>
        <v>0</v>
      </c>
    </row>
    <row r="534" spans="1:7" s="12" customFormat="1" x14ac:dyDescent="0.3">
      <c r="A534" s="7" t="s">
        <v>3</v>
      </c>
      <c r="B534" s="8" t="s">
        <v>0</v>
      </c>
      <c r="C534" s="7" t="s">
        <v>265</v>
      </c>
      <c r="D534" s="8"/>
      <c r="E534" s="9"/>
      <c r="F534" s="10"/>
      <c r="G534" s="157">
        <f t="shared" si="6"/>
        <v>0</v>
      </c>
    </row>
    <row r="535" spans="1:7" x14ac:dyDescent="0.3">
      <c r="G535" s="157">
        <f t="shared" si="6"/>
        <v>0</v>
      </c>
    </row>
    <row r="536" spans="1:7" x14ac:dyDescent="0.3">
      <c r="B536" s="14" t="s">
        <v>196</v>
      </c>
      <c r="C536" s="15" t="s">
        <v>266</v>
      </c>
      <c r="D536" s="14" t="s">
        <v>78</v>
      </c>
      <c r="E536" s="16">
        <v>2.82</v>
      </c>
      <c r="G536" s="157">
        <f t="shared" si="6"/>
        <v>0</v>
      </c>
    </row>
    <row r="537" spans="1:7" x14ac:dyDescent="0.3">
      <c r="G537" s="157">
        <f t="shared" si="6"/>
        <v>0</v>
      </c>
    </row>
    <row r="538" spans="1:7" x14ac:dyDescent="0.3">
      <c r="G538" s="157">
        <f t="shared" si="6"/>
        <v>0</v>
      </c>
    </row>
    <row r="539" spans="1:7" x14ac:dyDescent="0.3">
      <c r="B539" s="14" t="s">
        <v>199</v>
      </c>
      <c r="C539" s="15" t="s">
        <v>267</v>
      </c>
      <c r="D539" s="14" t="s">
        <v>78</v>
      </c>
      <c r="E539" s="16">
        <v>0.87</v>
      </c>
      <c r="G539" s="157">
        <f t="shared" si="6"/>
        <v>0</v>
      </c>
    </row>
    <row r="540" spans="1:7" x14ac:dyDescent="0.3">
      <c r="G540" s="157">
        <f t="shared" si="6"/>
        <v>0</v>
      </c>
    </row>
    <row r="541" spans="1:7" x14ac:dyDescent="0.3">
      <c r="B541" s="14" t="s">
        <v>201</v>
      </c>
      <c r="C541" s="15" t="s">
        <v>268</v>
      </c>
      <c r="D541" s="14" t="s">
        <v>78</v>
      </c>
      <c r="E541" s="16">
        <v>2.0699999999999998</v>
      </c>
      <c r="G541" s="157">
        <f t="shared" si="6"/>
        <v>0</v>
      </c>
    </row>
    <row r="542" spans="1:7" x14ac:dyDescent="0.3">
      <c r="G542" s="157">
        <f t="shared" si="6"/>
        <v>0</v>
      </c>
    </row>
    <row r="543" spans="1:7" x14ac:dyDescent="0.3">
      <c r="B543" s="14" t="s">
        <v>269</v>
      </c>
      <c r="C543" s="15" t="s">
        <v>270</v>
      </c>
      <c r="D543" s="14" t="s">
        <v>78</v>
      </c>
      <c r="E543" s="16">
        <v>3.11</v>
      </c>
      <c r="G543" s="157">
        <f t="shared" si="6"/>
        <v>0</v>
      </c>
    </row>
    <row r="544" spans="1:7" x14ac:dyDescent="0.3">
      <c r="G544" s="157">
        <f t="shared" si="6"/>
        <v>0</v>
      </c>
    </row>
    <row r="545" spans="1:7" s="12" customFormat="1" x14ac:dyDescent="0.3">
      <c r="A545" s="7" t="s">
        <v>3</v>
      </c>
      <c r="B545" s="8" t="s">
        <v>0</v>
      </c>
      <c r="C545" s="7" t="s">
        <v>271</v>
      </c>
      <c r="D545" s="8"/>
      <c r="E545" s="9"/>
      <c r="F545" s="10"/>
      <c r="G545" s="157">
        <f t="shared" si="6"/>
        <v>0</v>
      </c>
    </row>
    <row r="546" spans="1:7" x14ac:dyDescent="0.3">
      <c r="G546" s="157">
        <f t="shared" si="6"/>
        <v>0</v>
      </c>
    </row>
    <row r="547" spans="1:7" x14ac:dyDescent="0.3">
      <c r="B547" s="14" t="s">
        <v>272</v>
      </c>
      <c r="C547" s="15" t="s">
        <v>261</v>
      </c>
      <c r="D547" s="14" t="s">
        <v>78</v>
      </c>
      <c r="E547" s="16">
        <v>0.45</v>
      </c>
      <c r="G547" s="157">
        <f t="shared" si="6"/>
        <v>0</v>
      </c>
    </row>
    <row r="548" spans="1:7" x14ac:dyDescent="0.3">
      <c r="G548" s="157">
        <f t="shared" si="6"/>
        <v>0</v>
      </c>
    </row>
    <row r="549" spans="1:7" s="12" customFormat="1" x14ac:dyDescent="0.3">
      <c r="A549" s="7" t="s">
        <v>3</v>
      </c>
      <c r="B549" s="8" t="s">
        <v>0</v>
      </c>
      <c r="C549" s="7" t="s">
        <v>273</v>
      </c>
      <c r="D549" s="8"/>
      <c r="E549" s="9"/>
      <c r="F549" s="10"/>
      <c r="G549" s="157">
        <f t="shared" si="6"/>
        <v>0</v>
      </c>
    </row>
    <row r="550" spans="1:7" x14ac:dyDescent="0.3">
      <c r="G550" s="157">
        <f t="shared" si="6"/>
        <v>0</v>
      </c>
    </row>
    <row r="551" spans="1:7" s="12" customFormat="1" ht="57.6" x14ac:dyDescent="0.3">
      <c r="A551" s="7" t="s">
        <v>3</v>
      </c>
      <c r="B551" s="8" t="s">
        <v>0</v>
      </c>
      <c r="C551" s="7" t="s">
        <v>274</v>
      </c>
      <c r="D551" s="8"/>
      <c r="E551" s="9"/>
      <c r="F551" s="10"/>
      <c r="G551" s="157">
        <f t="shared" si="6"/>
        <v>0</v>
      </c>
    </row>
    <row r="552" spans="1:7" x14ac:dyDescent="0.3">
      <c r="G552" s="157">
        <f t="shared" si="6"/>
        <v>0</v>
      </c>
    </row>
    <row r="553" spans="1:7" ht="28.8" x14ac:dyDescent="0.3">
      <c r="B553" s="14" t="s">
        <v>275</v>
      </c>
      <c r="C553" s="15" t="s">
        <v>276</v>
      </c>
      <c r="D553" s="14" t="s">
        <v>78</v>
      </c>
      <c r="E553" s="16">
        <v>1.94</v>
      </c>
      <c r="G553" s="157">
        <f t="shared" si="6"/>
        <v>0</v>
      </c>
    </row>
    <row r="554" spans="1:7" x14ac:dyDescent="0.3">
      <c r="G554" s="157">
        <f t="shared" si="6"/>
        <v>0</v>
      </c>
    </row>
    <row r="555" spans="1:7" ht="28.8" x14ac:dyDescent="0.3">
      <c r="B555" s="14" t="s">
        <v>277</v>
      </c>
      <c r="C555" s="15" t="s">
        <v>278</v>
      </c>
      <c r="D555" s="14" t="s">
        <v>78</v>
      </c>
      <c r="E555" s="16">
        <v>3.02</v>
      </c>
      <c r="G555" s="157">
        <f t="shared" si="6"/>
        <v>0</v>
      </c>
    </row>
    <row r="556" spans="1:7" x14ac:dyDescent="0.3">
      <c r="G556" s="157">
        <f t="shared" si="6"/>
        <v>0</v>
      </c>
    </row>
    <row r="557" spans="1:7" ht="28.8" x14ac:dyDescent="0.3">
      <c r="B557" s="14" t="s">
        <v>279</v>
      </c>
      <c r="C557" s="15" t="s">
        <v>280</v>
      </c>
      <c r="D557" s="14" t="s">
        <v>78</v>
      </c>
      <c r="E557" s="16">
        <v>0.17</v>
      </c>
      <c r="G557" s="157">
        <f t="shared" si="6"/>
        <v>0</v>
      </c>
    </row>
    <row r="558" spans="1:7" x14ac:dyDescent="0.3">
      <c r="G558" s="157">
        <f t="shared" si="6"/>
        <v>0</v>
      </c>
    </row>
    <row r="559" spans="1:7" ht="28.8" x14ac:dyDescent="0.3">
      <c r="B559" s="14" t="s">
        <v>281</v>
      </c>
      <c r="C559" s="15" t="s">
        <v>282</v>
      </c>
      <c r="D559" s="14" t="s">
        <v>78</v>
      </c>
      <c r="E559" s="16">
        <v>0.3</v>
      </c>
      <c r="G559" s="157">
        <f t="shared" si="6"/>
        <v>0</v>
      </c>
    </row>
    <row r="560" spans="1:7" x14ac:dyDescent="0.3">
      <c r="G560" s="157">
        <f t="shared" si="6"/>
        <v>0</v>
      </c>
    </row>
    <row r="561" spans="1:7" ht="28.8" x14ac:dyDescent="0.3">
      <c r="B561" s="14" t="s">
        <v>283</v>
      </c>
      <c r="C561" s="15" t="s">
        <v>284</v>
      </c>
      <c r="D561" s="14" t="s">
        <v>78</v>
      </c>
      <c r="E561" s="16">
        <v>0.48</v>
      </c>
      <c r="G561" s="157">
        <f t="shared" si="6"/>
        <v>0</v>
      </c>
    </row>
    <row r="562" spans="1:7" x14ac:dyDescent="0.3">
      <c r="G562" s="157">
        <f t="shared" si="6"/>
        <v>0</v>
      </c>
    </row>
    <row r="563" spans="1:7" x14ac:dyDescent="0.3">
      <c r="B563" s="14" t="s">
        <v>285</v>
      </c>
      <c r="C563" s="15" t="s">
        <v>286</v>
      </c>
      <c r="D563" s="14" t="s">
        <v>78</v>
      </c>
      <c r="E563" s="16">
        <v>0.28000000000000003</v>
      </c>
      <c r="G563" s="157">
        <f t="shared" si="6"/>
        <v>0</v>
      </c>
    </row>
    <row r="564" spans="1:7" x14ac:dyDescent="0.3">
      <c r="G564" s="157">
        <f t="shared" si="6"/>
        <v>0</v>
      </c>
    </row>
    <row r="565" spans="1:7" s="12" customFormat="1" x14ac:dyDescent="0.3">
      <c r="A565" s="7" t="s">
        <v>3</v>
      </c>
      <c r="B565" s="8" t="s">
        <v>0</v>
      </c>
      <c r="C565" s="7" t="s">
        <v>287</v>
      </c>
      <c r="D565" s="8"/>
      <c r="E565" s="9"/>
      <c r="F565" s="10"/>
      <c r="G565" s="157">
        <f t="shared" ref="G565:G585" si="7">E565*F565</f>
        <v>0</v>
      </c>
    </row>
    <row r="566" spans="1:7" x14ac:dyDescent="0.3">
      <c r="G566" s="157">
        <f t="shared" si="7"/>
        <v>0</v>
      </c>
    </row>
    <row r="567" spans="1:7" s="12" customFormat="1" x14ac:dyDescent="0.3">
      <c r="A567" s="7" t="s">
        <v>3</v>
      </c>
      <c r="B567" s="8" t="s">
        <v>0</v>
      </c>
      <c r="C567" s="7" t="s">
        <v>288</v>
      </c>
      <c r="D567" s="8"/>
      <c r="E567" s="9"/>
      <c r="F567" s="10"/>
      <c r="G567" s="157">
        <f t="shared" si="7"/>
        <v>0</v>
      </c>
    </row>
    <row r="568" spans="1:7" x14ac:dyDescent="0.3">
      <c r="G568" s="157">
        <f t="shared" si="7"/>
        <v>0</v>
      </c>
    </row>
    <row r="569" spans="1:7" x14ac:dyDescent="0.3">
      <c r="B569" s="14" t="s">
        <v>289</v>
      </c>
      <c r="C569" s="15" t="s">
        <v>290</v>
      </c>
      <c r="D569" s="14" t="s">
        <v>101</v>
      </c>
      <c r="E569" s="16">
        <v>304</v>
      </c>
      <c r="G569" s="157">
        <f t="shared" si="7"/>
        <v>0</v>
      </c>
    </row>
    <row r="570" spans="1:7" x14ac:dyDescent="0.3">
      <c r="G570" s="157">
        <f t="shared" si="7"/>
        <v>0</v>
      </c>
    </row>
    <row r="571" spans="1:7" x14ac:dyDescent="0.3">
      <c r="B571" s="14" t="s">
        <v>291</v>
      </c>
      <c r="C571" s="15" t="s">
        <v>292</v>
      </c>
      <c r="D571" s="14" t="s">
        <v>61</v>
      </c>
      <c r="E571" s="16">
        <v>20</v>
      </c>
      <c r="G571" s="157">
        <f t="shared" si="7"/>
        <v>0</v>
      </c>
    </row>
    <row r="572" spans="1:7" x14ac:dyDescent="0.3">
      <c r="G572" s="157">
        <f t="shared" si="7"/>
        <v>0</v>
      </c>
    </row>
    <row r="573" spans="1:7" x14ac:dyDescent="0.3">
      <c r="B573" s="14" t="s">
        <v>293</v>
      </c>
      <c r="C573" s="15" t="s">
        <v>294</v>
      </c>
      <c r="D573" s="14" t="s">
        <v>61</v>
      </c>
      <c r="E573" s="16">
        <v>42</v>
      </c>
      <c r="G573" s="157">
        <f t="shared" si="7"/>
        <v>0</v>
      </c>
    </row>
    <row r="574" spans="1:7" x14ac:dyDescent="0.3">
      <c r="G574" s="157">
        <f t="shared" si="7"/>
        <v>0</v>
      </c>
    </row>
    <row r="575" spans="1:7" s="12" customFormat="1" ht="28.8" x14ac:dyDescent="0.3">
      <c r="A575" s="7" t="s">
        <v>3</v>
      </c>
      <c r="B575" s="8" t="s">
        <v>0</v>
      </c>
      <c r="C575" s="7" t="s">
        <v>295</v>
      </c>
      <c r="D575" s="8"/>
      <c r="E575" s="9"/>
      <c r="F575" s="10"/>
      <c r="G575" s="157">
        <f t="shared" si="7"/>
        <v>0</v>
      </c>
    </row>
    <row r="576" spans="1:7" x14ac:dyDescent="0.3">
      <c r="G576" s="157">
        <f t="shared" si="7"/>
        <v>0</v>
      </c>
    </row>
    <row r="577" spans="1:7" ht="28.8" x14ac:dyDescent="0.3">
      <c r="B577" s="14" t="s">
        <v>296</v>
      </c>
      <c r="C577" s="15" t="s">
        <v>297</v>
      </c>
      <c r="D577" s="14" t="s">
        <v>78</v>
      </c>
      <c r="E577" s="16">
        <v>0.34</v>
      </c>
      <c r="G577" s="157">
        <f t="shared" si="7"/>
        <v>0</v>
      </c>
    </row>
    <row r="578" spans="1:7" x14ac:dyDescent="0.3">
      <c r="G578" s="157">
        <f t="shared" si="7"/>
        <v>0</v>
      </c>
    </row>
    <row r="579" spans="1:7" ht="28.8" x14ac:dyDescent="0.3">
      <c r="B579" s="14" t="s">
        <v>298</v>
      </c>
      <c r="C579" s="15" t="s">
        <v>299</v>
      </c>
      <c r="D579" s="14" t="s">
        <v>61</v>
      </c>
      <c r="E579" s="16">
        <v>8</v>
      </c>
      <c r="G579" s="157">
        <f t="shared" si="7"/>
        <v>0</v>
      </c>
    </row>
    <row r="580" spans="1:7" x14ac:dyDescent="0.3">
      <c r="G580" s="157">
        <f t="shared" si="7"/>
        <v>0</v>
      </c>
    </row>
    <row r="581" spans="1:7" ht="28.8" x14ac:dyDescent="0.3">
      <c r="B581" s="14" t="s">
        <v>300</v>
      </c>
      <c r="C581" s="15" t="s">
        <v>301</v>
      </c>
      <c r="D581" s="14" t="s">
        <v>61</v>
      </c>
      <c r="E581" s="16">
        <v>12</v>
      </c>
      <c r="G581" s="157">
        <f t="shared" si="7"/>
        <v>0</v>
      </c>
    </row>
    <row r="582" spans="1:7" x14ac:dyDescent="0.3">
      <c r="G582" s="157">
        <f t="shared" si="7"/>
        <v>0</v>
      </c>
    </row>
    <row r="583" spans="1:7" x14ac:dyDescent="0.3">
      <c r="B583" s="14" t="s">
        <v>302</v>
      </c>
      <c r="C583" s="15" t="s">
        <v>303</v>
      </c>
      <c r="D583" s="14" t="s">
        <v>61</v>
      </c>
      <c r="E583" s="16">
        <v>8</v>
      </c>
      <c r="G583" s="157">
        <f t="shared" si="7"/>
        <v>0</v>
      </c>
    </row>
    <row r="584" spans="1:7" x14ac:dyDescent="0.3">
      <c r="G584" s="157">
        <f t="shared" si="7"/>
        <v>0</v>
      </c>
    </row>
    <row r="585" spans="1:7" x14ac:dyDescent="0.3">
      <c r="B585" s="14" t="s">
        <v>304</v>
      </c>
      <c r="C585" s="15" t="s">
        <v>305</v>
      </c>
      <c r="D585" s="14" t="s">
        <v>61</v>
      </c>
      <c r="E585" s="16">
        <v>20</v>
      </c>
      <c r="G585" s="157">
        <f t="shared" si="7"/>
        <v>0</v>
      </c>
    </row>
    <row r="587" spans="1:7" s="12" customFormat="1" x14ac:dyDescent="0.3">
      <c r="A587" s="7" t="s">
        <v>3</v>
      </c>
      <c r="B587" s="8" t="s">
        <v>0</v>
      </c>
      <c r="C587" s="7" t="s">
        <v>79</v>
      </c>
      <c r="D587" s="8"/>
      <c r="E587" s="9"/>
      <c r="F587" s="10"/>
      <c r="G587" s="158">
        <f>SUM(G500:G586)</f>
        <v>0</v>
      </c>
    </row>
    <row r="589" spans="1:7" s="12" customFormat="1" x14ac:dyDescent="0.3">
      <c r="A589" s="7">
        <v>3</v>
      </c>
      <c r="B589" s="8" t="s">
        <v>0</v>
      </c>
      <c r="C589" s="7" t="s">
        <v>306</v>
      </c>
      <c r="D589" s="8" t="s">
        <v>0</v>
      </c>
      <c r="E589" s="9"/>
      <c r="F589" s="10"/>
      <c r="G589" s="11"/>
    </row>
    <row r="591" spans="1:7" s="12" customFormat="1" ht="28.8" x14ac:dyDescent="0.3">
      <c r="A591" s="7" t="s">
        <v>3</v>
      </c>
      <c r="B591" s="8" t="s">
        <v>0</v>
      </c>
      <c r="C591" s="7" t="s">
        <v>307</v>
      </c>
      <c r="D591" s="8"/>
      <c r="E591" s="9"/>
      <c r="F591" s="10"/>
      <c r="G591" s="7"/>
    </row>
    <row r="593" spans="1:7" s="12" customFormat="1" ht="57.6" x14ac:dyDescent="0.3">
      <c r="A593" s="7" t="s">
        <v>3</v>
      </c>
      <c r="B593" s="8" t="s">
        <v>0</v>
      </c>
      <c r="C593" s="7" t="s">
        <v>5</v>
      </c>
      <c r="D593" s="8"/>
      <c r="E593" s="9"/>
      <c r="F593" s="10"/>
      <c r="G593" s="7"/>
    </row>
    <row r="595" spans="1:7" s="12" customFormat="1" x14ac:dyDescent="0.3">
      <c r="A595" s="7" t="s">
        <v>3</v>
      </c>
      <c r="B595" s="8" t="s">
        <v>0</v>
      </c>
      <c r="C595" s="7" t="s">
        <v>6</v>
      </c>
      <c r="D595" s="8"/>
      <c r="E595" s="9"/>
      <c r="F595" s="10"/>
      <c r="G595" s="7"/>
    </row>
    <row r="597" spans="1:7" s="12" customFormat="1" x14ac:dyDescent="0.3">
      <c r="A597" s="7" t="s">
        <v>3</v>
      </c>
      <c r="B597" s="8" t="s">
        <v>0</v>
      </c>
      <c r="C597" s="7" t="s">
        <v>158</v>
      </c>
      <c r="D597" s="8"/>
      <c r="E597" s="9"/>
      <c r="F597" s="10"/>
      <c r="G597" s="7"/>
    </row>
    <row r="599" spans="1:7" s="12" customFormat="1" ht="28.8" x14ac:dyDescent="0.3">
      <c r="A599" s="7" t="s">
        <v>3</v>
      </c>
      <c r="B599" s="8" t="s">
        <v>0</v>
      </c>
      <c r="C599" s="7" t="s">
        <v>241</v>
      </c>
      <c r="D599" s="8"/>
      <c r="E599" s="9"/>
      <c r="F599" s="10"/>
      <c r="G599" s="7"/>
    </row>
    <row r="601" spans="1:7" s="12" customFormat="1" ht="43.2" x14ac:dyDescent="0.3">
      <c r="A601" s="7" t="s">
        <v>3</v>
      </c>
      <c r="B601" s="8" t="s">
        <v>0</v>
      </c>
      <c r="C601" s="7" t="s">
        <v>243</v>
      </c>
      <c r="D601" s="8"/>
      <c r="E601" s="9"/>
      <c r="F601" s="10"/>
      <c r="G601" s="7"/>
    </row>
    <row r="603" spans="1:7" s="12" customFormat="1" ht="43.2" x14ac:dyDescent="0.3">
      <c r="A603" s="7" t="s">
        <v>3</v>
      </c>
      <c r="B603" s="8" t="s">
        <v>0</v>
      </c>
      <c r="C603" s="7" t="s">
        <v>308</v>
      </c>
      <c r="D603" s="8"/>
      <c r="E603" s="9"/>
      <c r="F603" s="10"/>
      <c r="G603" s="7"/>
    </row>
    <row r="605" spans="1:7" s="12" customFormat="1" x14ac:dyDescent="0.3">
      <c r="A605" s="7" t="s">
        <v>3</v>
      </c>
      <c r="B605" s="8" t="s">
        <v>0</v>
      </c>
      <c r="C605" s="7" t="s">
        <v>145</v>
      </c>
      <c r="D605" s="8"/>
      <c r="E605" s="9"/>
      <c r="F605" s="10"/>
      <c r="G605" s="7"/>
    </row>
    <row r="607" spans="1:7" s="12" customFormat="1" ht="43.2" x14ac:dyDescent="0.3">
      <c r="A607" s="7" t="s">
        <v>3</v>
      </c>
      <c r="B607" s="8" t="s">
        <v>0</v>
      </c>
      <c r="C607" s="7" t="s">
        <v>309</v>
      </c>
      <c r="D607" s="8"/>
      <c r="E607" s="9"/>
      <c r="F607" s="10"/>
      <c r="G607" s="7"/>
    </row>
    <row r="609" spans="1:7" s="12" customFormat="1" x14ac:dyDescent="0.3">
      <c r="A609" s="7" t="s">
        <v>3</v>
      </c>
      <c r="B609" s="8" t="s">
        <v>0</v>
      </c>
      <c r="C609" s="7" t="s">
        <v>310</v>
      </c>
      <c r="D609" s="8"/>
      <c r="E609" s="9"/>
      <c r="F609" s="10"/>
      <c r="G609" s="7"/>
    </row>
    <row r="611" spans="1:7" s="12" customFormat="1" x14ac:dyDescent="0.3">
      <c r="A611" s="7" t="s">
        <v>3</v>
      </c>
      <c r="B611" s="8" t="s">
        <v>0</v>
      </c>
      <c r="C611" s="7" t="s">
        <v>311</v>
      </c>
      <c r="D611" s="8"/>
      <c r="E611" s="9"/>
      <c r="F611" s="10"/>
      <c r="G611" s="7"/>
    </row>
    <row r="613" spans="1:7" ht="57.6" x14ac:dyDescent="0.3">
      <c r="B613" s="14" t="s">
        <v>47</v>
      </c>
      <c r="C613" s="15" t="s">
        <v>312</v>
      </c>
      <c r="D613" s="14" t="s">
        <v>61</v>
      </c>
      <c r="E613" s="16">
        <v>18</v>
      </c>
      <c r="G613" s="157">
        <f>E613*F613</f>
        <v>0</v>
      </c>
    </row>
    <row r="614" spans="1:7" x14ac:dyDescent="0.3">
      <c r="G614" s="157">
        <f t="shared" ref="G614:G677" si="8">E614*F614</f>
        <v>0</v>
      </c>
    </row>
    <row r="615" spans="1:7" ht="57.6" x14ac:dyDescent="0.3">
      <c r="B615" s="14" t="s">
        <v>50</v>
      </c>
      <c r="C615" s="15" t="s">
        <v>313</v>
      </c>
      <c r="D615" s="14" t="s">
        <v>61</v>
      </c>
      <c r="E615" s="16">
        <v>9</v>
      </c>
      <c r="G615" s="157">
        <f t="shared" si="8"/>
        <v>0</v>
      </c>
    </row>
    <row r="616" spans="1:7" x14ac:dyDescent="0.3">
      <c r="G616" s="157">
        <f t="shared" si="8"/>
        <v>0</v>
      </c>
    </row>
    <row r="617" spans="1:7" ht="57.6" x14ac:dyDescent="0.3">
      <c r="B617" s="14" t="s">
        <v>54</v>
      </c>
      <c r="C617" s="15" t="s">
        <v>314</v>
      </c>
      <c r="D617" s="14" t="s">
        <v>61</v>
      </c>
      <c r="E617" s="16">
        <v>3</v>
      </c>
      <c r="G617" s="157">
        <f t="shared" si="8"/>
        <v>0</v>
      </c>
    </row>
    <row r="618" spans="1:7" x14ac:dyDescent="0.3">
      <c r="G618" s="157">
        <f t="shared" si="8"/>
        <v>0</v>
      </c>
    </row>
    <row r="619" spans="1:7" s="12" customFormat="1" x14ac:dyDescent="0.3">
      <c r="A619" s="7" t="s">
        <v>3</v>
      </c>
      <c r="B619" s="8" t="s">
        <v>0</v>
      </c>
      <c r="C619" s="7" t="s">
        <v>315</v>
      </c>
      <c r="D619" s="8"/>
      <c r="E619" s="9"/>
      <c r="F619" s="10"/>
      <c r="G619" s="157">
        <f t="shared" si="8"/>
        <v>0</v>
      </c>
    </row>
    <row r="620" spans="1:7" x14ac:dyDescent="0.3">
      <c r="G620" s="157">
        <f t="shared" si="8"/>
        <v>0</v>
      </c>
    </row>
    <row r="621" spans="1:7" s="12" customFormat="1" x14ac:dyDescent="0.3">
      <c r="A621" s="7" t="s">
        <v>3</v>
      </c>
      <c r="B621" s="8" t="s">
        <v>0</v>
      </c>
      <c r="C621" s="7" t="s">
        <v>316</v>
      </c>
      <c r="D621" s="8"/>
      <c r="E621" s="9"/>
      <c r="F621" s="10"/>
      <c r="G621" s="157">
        <f t="shared" si="8"/>
        <v>0</v>
      </c>
    </row>
    <row r="622" spans="1:7" x14ac:dyDescent="0.3">
      <c r="G622" s="157">
        <f t="shared" si="8"/>
        <v>0</v>
      </c>
    </row>
    <row r="623" spans="1:7" ht="72" x14ac:dyDescent="0.3">
      <c r="B623" s="14" t="s">
        <v>59</v>
      </c>
      <c r="C623" s="15" t="s">
        <v>317</v>
      </c>
      <c r="D623" s="14" t="s">
        <v>61</v>
      </c>
      <c r="E623" s="16">
        <v>10</v>
      </c>
      <c r="G623" s="157">
        <f t="shared" si="8"/>
        <v>0</v>
      </c>
    </row>
    <row r="624" spans="1:7" x14ac:dyDescent="0.3">
      <c r="G624" s="157">
        <f t="shared" si="8"/>
        <v>0</v>
      </c>
    </row>
    <row r="625" spans="1:7" s="12" customFormat="1" x14ac:dyDescent="0.3">
      <c r="A625" s="7" t="s">
        <v>3</v>
      </c>
      <c r="B625" s="8" t="s">
        <v>0</v>
      </c>
      <c r="C625" s="7" t="s">
        <v>318</v>
      </c>
      <c r="D625" s="8"/>
      <c r="E625" s="9"/>
      <c r="F625" s="10"/>
      <c r="G625" s="157">
        <f t="shared" si="8"/>
        <v>0</v>
      </c>
    </row>
    <row r="626" spans="1:7" x14ac:dyDescent="0.3">
      <c r="G626" s="157">
        <f t="shared" si="8"/>
        <v>0</v>
      </c>
    </row>
    <row r="627" spans="1:7" x14ac:dyDescent="0.3">
      <c r="G627" s="157">
        <f t="shared" si="8"/>
        <v>0</v>
      </c>
    </row>
    <row r="628" spans="1:7" x14ac:dyDescent="0.3">
      <c r="B628" s="14" t="s">
        <v>63</v>
      </c>
      <c r="C628" s="15" t="s">
        <v>319</v>
      </c>
      <c r="D628" s="14" t="s">
        <v>61</v>
      </c>
      <c r="E628" s="16">
        <v>3</v>
      </c>
      <c r="G628" s="157">
        <f t="shared" si="8"/>
        <v>0</v>
      </c>
    </row>
    <row r="629" spans="1:7" x14ac:dyDescent="0.3">
      <c r="G629" s="157">
        <f t="shared" si="8"/>
        <v>0</v>
      </c>
    </row>
    <row r="630" spans="1:7" s="12" customFormat="1" ht="28.8" x14ac:dyDescent="0.3">
      <c r="A630" s="7" t="s">
        <v>3</v>
      </c>
      <c r="B630" s="8" t="s">
        <v>0</v>
      </c>
      <c r="C630" s="7" t="s">
        <v>320</v>
      </c>
      <c r="D630" s="8"/>
      <c r="E630" s="9"/>
      <c r="F630" s="10"/>
      <c r="G630" s="157">
        <f t="shared" si="8"/>
        <v>0</v>
      </c>
    </row>
    <row r="631" spans="1:7" x14ac:dyDescent="0.3">
      <c r="G631" s="157">
        <f t="shared" si="8"/>
        <v>0</v>
      </c>
    </row>
    <row r="632" spans="1:7" x14ac:dyDescent="0.3">
      <c r="B632" s="14" t="s">
        <v>68</v>
      </c>
      <c r="C632" s="15" t="s">
        <v>319</v>
      </c>
      <c r="D632" s="14" t="s">
        <v>61</v>
      </c>
      <c r="E632" s="16">
        <v>7</v>
      </c>
      <c r="G632" s="157">
        <f t="shared" si="8"/>
        <v>0</v>
      </c>
    </row>
    <row r="633" spans="1:7" x14ac:dyDescent="0.3">
      <c r="G633" s="157">
        <f t="shared" si="8"/>
        <v>0</v>
      </c>
    </row>
    <row r="634" spans="1:7" s="12" customFormat="1" x14ac:dyDescent="0.3">
      <c r="A634" s="7" t="s">
        <v>3</v>
      </c>
      <c r="B634" s="8" t="s">
        <v>0</v>
      </c>
      <c r="C634" s="7" t="s">
        <v>321</v>
      </c>
      <c r="D634" s="8"/>
      <c r="E634" s="9"/>
      <c r="F634" s="10"/>
      <c r="G634" s="157">
        <f t="shared" si="8"/>
        <v>0</v>
      </c>
    </row>
    <row r="635" spans="1:7" x14ac:dyDescent="0.3">
      <c r="G635" s="157">
        <f t="shared" si="8"/>
        <v>0</v>
      </c>
    </row>
    <row r="636" spans="1:7" s="12" customFormat="1" ht="28.8" x14ac:dyDescent="0.3">
      <c r="A636" s="7" t="s">
        <v>3</v>
      </c>
      <c r="B636" s="8" t="s">
        <v>0</v>
      </c>
      <c r="C636" s="7" t="s">
        <v>322</v>
      </c>
      <c r="D636" s="8"/>
      <c r="E636" s="9"/>
      <c r="F636" s="10"/>
      <c r="G636" s="157">
        <f t="shared" si="8"/>
        <v>0</v>
      </c>
    </row>
    <row r="637" spans="1:7" x14ac:dyDescent="0.3">
      <c r="G637" s="157">
        <f t="shared" si="8"/>
        <v>0</v>
      </c>
    </row>
    <row r="638" spans="1:7" s="12" customFormat="1" ht="28.8" x14ac:dyDescent="0.3">
      <c r="A638" s="7" t="s">
        <v>3</v>
      </c>
      <c r="B638" s="8" t="s">
        <v>0</v>
      </c>
      <c r="C638" s="7" t="s">
        <v>323</v>
      </c>
      <c r="D638" s="8"/>
      <c r="E638" s="9"/>
      <c r="F638" s="10"/>
      <c r="G638" s="157">
        <f t="shared" si="8"/>
        <v>0</v>
      </c>
    </row>
    <row r="639" spans="1:7" x14ac:dyDescent="0.3">
      <c r="G639" s="157">
        <f t="shared" si="8"/>
        <v>0</v>
      </c>
    </row>
    <row r="640" spans="1:7" s="12" customFormat="1" ht="100.8" x14ac:dyDescent="0.3">
      <c r="A640" s="7" t="s">
        <v>3</v>
      </c>
      <c r="B640" s="8" t="s">
        <v>0</v>
      </c>
      <c r="C640" s="7" t="s">
        <v>324</v>
      </c>
      <c r="D640" s="8"/>
      <c r="E640" s="9"/>
      <c r="F640" s="10"/>
      <c r="G640" s="157">
        <f t="shared" si="8"/>
        <v>0</v>
      </c>
    </row>
    <row r="641" spans="1:7" x14ac:dyDescent="0.3">
      <c r="G641" s="157">
        <f t="shared" si="8"/>
        <v>0</v>
      </c>
    </row>
    <row r="642" spans="1:7" s="12" customFormat="1" ht="43.2" x14ac:dyDescent="0.3">
      <c r="A642" s="7" t="s">
        <v>3</v>
      </c>
      <c r="B642" s="8" t="s">
        <v>0</v>
      </c>
      <c r="C642" s="7" t="s">
        <v>325</v>
      </c>
      <c r="D642" s="8"/>
      <c r="E642" s="9"/>
      <c r="F642" s="10"/>
      <c r="G642" s="157">
        <f t="shared" si="8"/>
        <v>0</v>
      </c>
    </row>
    <row r="643" spans="1:7" x14ac:dyDescent="0.3">
      <c r="G643" s="157">
        <f t="shared" si="8"/>
        <v>0</v>
      </c>
    </row>
    <row r="644" spans="1:7" s="12" customFormat="1" ht="43.2" x14ac:dyDescent="0.3">
      <c r="A644" s="7" t="s">
        <v>3</v>
      </c>
      <c r="B644" s="8" t="s">
        <v>0</v>
      </c>
      <c r="C644" s="7" t="s">
        <v>326</v>
      </c>
      <c r="D644" s="8"/>
      <c r="E644" s="9"/>
      <c r="F644" s="10"/>
      <c r="G644" s="157">
        <f t="shared" si="8"/>
        <v>0</v>
      </c>
    </row>
    <row r="645" spans="1:7" x14ac:dyDescent="0.3">
      <c r="G645" s="157">
        <f t="shared" si="8"/>
        <v>0</v>
      </c>
    </row>
    <row r="646" spans="1:7" s="12" customFormat="1" ht="28.8" x14ac:dyDescent="0.3">
      <c r="A646" s="7" t="s">
        <v>3</v>
      </c>
      <c r="B646" s="8" t="s">
        <v>0</v>
      </c>
      <c r="C646" s="7" t="s">
        <v>327</v>
      </c>
      <c r="D646" s="8"/>
      <c r="E646" s="9"/>
      <c r="F646" s="10"/>
      <c r="G646" s="157">
        <f t="shared" si="8"/>
        <v>0</v>
      </c>
    </row>
    <row r="647" spans="1:7" x14ac:dyDescent="0.3">
      <c r="G647" s="157">
        <f t="shared" si="8"/>
        <v>0</v>
      </c>
    </row>
    <row r="648" spans="1:7" s="12" customFormat="1" x14ac:dyDescent="0.3">
      <c r="A648" s="7" t="s">
        <v>3</v>
      </c>
      <c r="B648" s="8" t="s">
        <v>0</v>
      </c>
      <c r="C648" s="7" t="s">
        <v>328</v>
      </c>
      <c r="D648" s="8"/>
      <c r="E648" s="9"/>
      <c r="F648" s="10"/>
      <c r="G648" s="157">
        <f t="shared" si="8"/>
        <v>0</v>
      </c>
    </row>
    <row r="649" spans="1:7" x14ac:dyDescent="0.3">
      <c r="G649" s="157">
        <f t="shared" si="8"/>
        <v>0</v>
      </c>
    </row>
    <row r="650" spans="1:7" s="12" customFormat="1" ht="201.6" x14ac:dyDescent="0.3">
      <c r="A650" s="7" t="s">
        <v>3</v>
      </c>
      <c r="B650" s="8" t="s">
        <v>0</v>
      </c>
      <c r="C650" s="7" t="s">
        <v>329</v>
      </c>
      <c r="D650" s="8"/>
      <c r="E650" s="9"/>
      <c r="F650" s="10"/>
      <c r="G650" s="157">
        <f t="shared" si="8"/>
        <v>0</v>
      </c>
    </row>
    <row r="651" spans="1:7" x14ac:dyDescent="0.3">
      <c r="G651" s="157">
        <f t="shared" si="8"/>
        <v>0</v>
      </c>
    </row>
    <row r="652" spans="1:7" s="12" customFormat="1" x14ac:dyDescent="0.3">
      <c r="A652" s="7" t="s">
        <v>3</v>
      </c>
      <c r="B652" s="8" t="s">
        <v>0</v>
      </c>
      <c r="C652" s="7" t="s">
        <v>330</v>
      </c>
      <c r="D652" s="8"/>
      <c r="E652" s="9"/>
      <c r="F652" s="10"/>
      <c r="G652" s="157">
        <f t="shared" si="8"/>
        <v>0</v>
      </c>
    </row>
    <row r="653" spans="1:7" x14ac:dyDescent="0.3">
      <c r="G653" s="157">
        <f t="shared" si="8"/>
        <v>0</v>
      </c>
    </row>
    <row r="654" spans="1:7" s="12" customFormat="1" ht="86.4" x14ac:dyDescent="0.3">
      <c r="A654" s="7" t="s">
        <v>3</v>
      </c>
      <c r="B654" s="8" t="s">
        <v>0</v>
      </c>
      <c r="C654" s="7" t="s">
        <v>331</v>
      </c>
      <c r="D654" s="8"/>
      <c r="E654" s="9"/>
      <c r="F654" s="10"/>
      <c r="G654" s="157">
        <f t="shared" si="8"/>
        <v>0</v>
      </c>
    </row>
    <row r="655" spans="1:7" x14ac:dyDescent="0.3">
      <c r="G655" s="157">
        <f t="shared" si="8"/>
        <v>0</v>
      </c>
    </row>
    <row r="656" spans="1:7" s="12" customFormat="1" ht="28.8" x14ac:dyDescent="0.3">
      <c r="A656" s="7" t="s">
        <v>3</v>
      </c>
      <c r="B656" s="8" t="s">
        <v>0</v>
      </c>
      <c r="C656" s="7" t="s">
        <v>332</v>
      </c>
      <c r="D656" s="8"/>
      <c r="E656" s="9"/>
      <c r="F656" s="10"/>
      <c r="G656" s="157">
        <f t="shared" si="8"/>
        <v>0</v>
      </c>
    </row>
    <row r="657" spans="1:7" x14ac:dyDescent="0.3">
      <c r="G657" s="157">
        <f t="shared" si="8"/>
        <v>0</v>
      </c>
    </row>
    <row r="658" spans="1:7" s="12" customFormat="1" x14ac:dyDescent="0.3">
      <c r="A658" s="7" t="s">
        <v>3</v>
      </c>
      <c r="B658" s="8" t="s">
        <v>0</v>
      </c>
      <c r="C658" s="7" t="s">
        <v>333</v>
      </c>
      <c r="D658" s="8"/>
      <c r="E658" s="9"/>
      <c r="F658" s="10"/>
      <c r="G658" s="157">
        <f t="shared" si="8"/>
        <v>0</v>
      </c>
    </row>
    <row r="659" spans="1:7" x14ac:dyDescent="0.3">
      <c r="G659" s="157">
        <f t="shared" si="8"/>
        <v>0</v>
      </c>
    </row>
    <row r="660" spans="1:7" s="12" customFormat="1" x14ac:dyDescent="0.3">
      <c r="A660" s="7" t="s">
        <v>3</v>
      </c>
      <c r="B660" s="8" t="s">
        <v>0</v>
      </c>
      <c r="C660" s="7" t="s">
        <v>334</v>
      </c>
      <c r="D660" s="8"/>
      <c r="E660" s="9"/>
      <c r="F660" s="10"/>
      <c r="G660" s="157">
        <f t="shared" si="8"/>
        <v>0</v>
      </c>
    </row>
    <row r="661" spans="1:7" x14ac:dyDescent="0.3">
      <c r="G661" s="157">
        <f t="shared" si="8"/>
        <v>0</v>
      </c>
    </row>
    <row r="662" spans="1:7" s="12" customFormat="1" ht="43.2" x14ac:dyDescent="0.3">
      <c r="A662" s="7" t="s">
        <v>3</v>
      </c>
      <c r="B662" s="8" t="s">
        <v>0</v>
      </c>
      <c r="C662" s="7" t="s">
        <v>335</v>
      </c>
      <c r="D662" s="8"/>
      <c r="E662" s="9"/>
      <c r="F662" s="10"/>
      <c r="G662" s="157">
        <f t="shared" si="8"/>
        <v>0</v>
      </c>
    </row>
    <row r="663" spans="1:7" x14ac:dyDescent="0.3">
      <c r="G663" s="157">
        <f t="shared" si="8"/>
        <v>0</v>
      </c>
    </row>
    <row r="664" spans="1:7" s="12" customFormat="1" ht="57.6" x14ac:dyDescent="0.3">
      <c r="A664" s="7" t="s">
        <v>3</v>
      </c>
      <c r="B664" s="8" t="s">
        <v>0</v>
      </c>
      <c r="C664" s="7" t="s">
        <v>336</v>
      </c>
      <c r="D664" s="8"/>
      <c r="E664" s="9"/>
      <c r="F664" s="10"/>
      <c r="G664" s="157">
        <f t="shared" si="8"/>
        <v>0</v>
      </c>
    </row>
    <row r="665" spans="1:7" x14ac:dyDescent="0.3">
      <c r="G665" s="157">
        <f t="shared" si="8"/>
        <v>0</v>
      </c>
    </row>
    <row r="666" spans="1:7" x14ac:dyDescent="0.3">
      <c r="B666" s="14" t="s">
        <v>71</v>
      </c>
      <c r="C666" s="15" t="s">
        <v>337</v>
      </c>
      <c r="D666" s="14" t="s">
        <v>61</v>
      </c>
      <c r="E666" s="16">
        <v>1</v>
      </c>
      <c r="G666" s="157">
        <f t="shared" si="8"/>
        <v>0</v>
      </c>
    </row>
    <row r="667" spans="1:7" x14ac:dyDescent="0.3">
      <c r="G667" s="157">
        <f t="shared" si="8"/>
        <v>0</v>
      </c>
    </row>
    <row r="668" spans="1:7" x14ac:dyDescent="0.3">
      <c r="B668" s="14" t="s">
        <v>73</v>
      </c>
      <c r="C668" s="15" t="s">
        <v>338</v>
      </c>
      <c r="D668" s="14" t="s">
        <v>61</v>
      </c>
      <c r="E668" s="16">
        <v>1</v>
      </c>
      <c r="G668" s="157">
        <f t="shared" si="8"/>
        <v>0</v>
      </c>
    </row>
    <row r="669" spans="1:7" x14ac:dyDescent="0.3">
      <c r="G669" s="157">
        <f t="shared" si="8"/>
        <v>0</v>
      </c>
    </row>
    <row r="670" spans="1:7" x14ac:dyDescent="0.3">
      <c r="B670" s="14" t="s">
        <v>76</v>
      </c>
      <c r="C670" s="15" t="s">
        <v>339</v>
      </c>
      <c r="D670" s="14" t="s">
        <v>61</v>
      </c>
      <c r="E670" s="16">
        <v>1</v>
      </c>
      <c r="G670" s="157">
        <f t="shared" si="8"/>
        <v>0</v>
      </c>
    </row>
    <row r="671" spans="1:7" x14ac:dyDescent="0.3">
      <c r="G671" s="157">
        <f t="shared" si="8"/>
        <v>0</v>
      </c>
    </row>
    <row r="672" spans="1:7" x14ac:dyDescent="0.3">
      <c r="B672" s="14" t="s">
        <v>110</v>
      </c>
      <c r="C672" s="15" t="s">
        <v>340</v>
      </c>
      <c r="D672" s="14" t="s">
        <v>61</v>
      </c>
      <c r="E672" s="16">
        <v>1</v>
      </c>
      <c r="G672" s="157">
        <f t="shared" si="8"/>
        <v>0</v>
      </c>
    </row>
    <row r="673" spans="2:7" x14ac:dyDescent="0.3">
      <c r="G673" s="157">
        <f t="shared" si="8"/>
        <v>0</v>
      </c>
    </row>
    <row r="674" spans="2:7" x14ac:dyDescent="0.3">
      <c r="B674" s="14" t="s">
        <v>184</v>
      </c>
      <c r="C674" s="15" t="s">
        <v>341</v>
      </c>
      <c r="D674" s="14" t="s">
        <v>61</v>
      </c>
      <c r="E674" s="16">
        <v>1</v>
      </c>
      <c r="G674" s="157">
        <f t="shared" si="8"/>
        <v>0</v>
      </c>
    </row>
    <row r="675" spans="2:7" x14ac:dyDescent="0.3">
      <c r="G675" s="157">
        <f t="shared" si="8"/>
        <v>0</v>
      </c>
    </row>
    <row r="676" spans="2:7" x14ac:dyDescent="0.3">
      <c r="B676" s="14" t="s">
        <v>186</v>
      </c>
      <c r="C676" s="15" t="s">
        <v>342</v>
      </c>
      <c r="D676" s="14" t="s">
        <v>61</v>
      </c>
      <c r="E676" s="16">
        <v>3</v>
      </c>
      <c r="G676" s="157">
        <f t="shared" si="8"/>
        <v>0</v>
      </c>
    </row>
    <row r="677" spans="2:7" x14ac:dyDescent="0.3">
      <c r="G677" s="157">
        <f t="shared" si="8"/>
        <v>0</v>
      </c>
    </row>
    <row r="678" spans="2:7" ht="28.8" x14ac:dyDescent="0.3">
      <c r="B678" s="14" t="s">
        <v>190</v>
      </c>
      <c r="C678" s="15" t="s">
        <v>343</v>
      </c>
      <c r="D678" s="14" t="s">
        <v>61</v>
      </c>
      <c r="E678" s="16">
        <v>3</v>
      </c>
      <c r="G678" s="157">
        <f t="shared" ref="G678:G739" si="9">E678*F678</f>
        <v>0</v>
      </c>
    </row>
    <row r="679" spans="2:7" x14ac:dyDescent="0.3">
      <c r="G679" s="157">
        <f t="shared" si="9"/>
        <v>0</v>
      </c>
    </row>
    <row r="680" spans="2:7" x14ac:dyDescent="0.3">
      <c r="B680" s="14" t="s">
        <v>192</v>
      </c>
      <c r="C680" s="15" t="s">
        <v>344</v>
      </c>
      <c r="D680" s="14" t="s">
        <v>61</v>
      </c>
      <c r="E680" s="16">
        <v>1</v>
      </c>
      <c r="G680" s="157">
        <f t="shared" si="9"/>
        <v>0</v>
      </c>
    </row>
    <row r="681" spans="2:7" x14ac:dyDescent="0.3">
      <c r="G681" s="157">
        <f t="shared" si="9"/>
        <v>0</v>
      </c>
    </row>
    <row r="682" spans="2:7" x14ac:dyDescent="0.3">
      <c r="B682" s="14" t="s">
        <v>194</v>
      </c>
      <c r="C682" s="15" t="s">
        <v>345</v>
      </c>
      <c r="D682" s="14" t="s">
        <v>61</v>
      </c>
      <c r="E682" s="16">
        <v>1</v>
      </c>
      <c r="G682" s="157">
        <f t="shared" si="9"/>
        <v>0</v>
      </c>
    </row>
    <row r="683" spans="2:7" x14ac:dyDescent="0.3">
      <c r="G683" s="157">
        <f t="shared" si="9"/>
        <v>0</v>
      </c>
    </row>
    <row r="684" spans="2:7" x14ac:dyDescent="0.3">
      <c r="B684" s="14" t="s">
        <v>196</v>
      </c>
      <c r="C684" s="15" t="s">
        <v>346</v>
      </c>
      <c r="D684" s="14" t="s">
        <v>61</v>
      </c>
      <c r="E684" s="16">
        <v>1</v>
      </c>
      <c r="G684" s="157">
        <f t="shared" si="9"/>
        <v>0</v>
      </c>
    </row>
    <row r="685" spans="2:7" x14ac:dyDescent="0.3">
      <c r="G685" s="157">
        <f t="shared" si="9"/>
        <v>0</v>
      </c>
    </row>
    <row r="686" spans="2:7" x14ac:dyDescent="0.3">
      <c r="B686" s="14" t="s">
        <v>199</v>
      </c>
      <c r="C686" s="15" t="s">
        <v>347</v>
      </c>
      <c r="D686" s="14" t="s">
        <v>61</v>
      </c>
      <c r="E686" s="16">
        <v>1</v>
      </c>
      <c r="G686" s="157">
        <f t="shared" si="9"/>
        <v>0</v>
      </c>
    </row>
    <row r="687" spans="2:7" x14ac:dyDescent="0.3">
      <c r="G687" s="157">
        <f t="shared" si="9"/>
        <v>0</v>
      </c>
    </row>
    <row r="688" spans="2:7" x14ac:dyDescent="0.3">
      <c r="B688" s="14" t="s">
        <v>201</v>
      </c>
      <c r="C688" s="15" t="s">
        <v>348</v>
      </c>
      <c r="D688" s="14" t="s">
        <v>61</v>
      </c>
      <c r="E688" s="16">
        <v>1</v>
      </c>
      <c r="G688" s="157">
        <f t="shared" si="9"/>
        <v>0</v>
      </c>
    </row>
    <row r="689" spans="2:7" x14ac:dyDescent="0.3">
      <c r="G689" s="157">
        <f t="shared" si="9"/>
        <v>0</v>
      </c>
    </row>
    <row r="690" spans="2:7" x14ac:dyDescent="0.3">
      <c r="B690" s="14" t="s">
        <v>269</v>
      </c>
      <c r="C690" s="15" t="s">
        <v>349</v>
      </c>
      <c r="D690" s="14" t="s">
        <v>61</v>
      </c>
      <c r="E690" s="16">
        <v>1</v>
      </c>
      <c r="G690" s="157">
        <f t="shared" si="9"/>
        <v>0</v>
      </c>
    </row>
    <row r="691" spans="2:7" x14ac:dyDescent="0.3">
      <c r="G691" s="157">
        <f t="shared" si="9"/>
        <v>0</v>
      </c>
    </row>
    <row r="692" spans="2:7" x14ac:dyDescent="0.3">
      <c r="G692" s="157">
        <f t="shared" si="9"/>
        <v>0</v>
      </c>
    </row>
    <row r="693" spans="2:7" ht="28.8" x14ac:dyDescent="0.3">
      <c r="B693" s="14" t="s">
        <v>272</v>
      </c>
      <c r="C693" s="15" t="s">
        <v>350</v>
      </c>
      <c r="D693" s="14" t="s">
        <v>61</v>
      </c>
      <c r="E693" s="16">
        <v>3</v>
      </c>
      <c r="G693" s="157">
        <f t="shared" si="9"/>
        <v>0</v>
      </c>
    </row>
    <row r="694" spans="2:7" x14ac:dyDescent="0.3">
      <c r="G694" s="157">
        <f t="shared" si="9"/>
        <v>0</v>
      </c>
    </row>
    <row r="695" spans="2:7" x14ac:dyDescent="0.3">
      <c r="B695" s="14" t="s">
        <v>275</v>
      </c>
      <c r="C695" s="15" t="s">
        <v>351</v>
      </c>
      <c r="D695" s="14" t="s">
        <v>61</v>
      </c>
      <c r="E695" s="16">
        <v>1</v>
      </c>
      <c r="G695" s="157">
        <f t="shared" si="9"/>
        <v>0</v>
      </c>
    </row>
    <row r="696" spans="2:7" x14ac:dyDescent="0.3">
      <c r="G696" s="157">
        <f t="shared" si="9"/>
        <v>0</v>
      </c>
    </row>
    <row r="697" spans="2:7" x14ac:dyDescent="0.3">
      <c r="B697" s="14" t="s">
        <v>277</v>
      </c>
      <c r="C697" s="15" t="s">
        <v>352</v>
      </c>
      <c r="D697" s="14" t="s">
        <v>61</v>
      </c>
      <c r="E697" s="16">
        <v>1</v>
      </c>
      <c r="G697" s="157">
        <f t="shared" si="9"/>
        <v>0</v>
      </c>
    </row>
    <row r="698" spans="2:7" x14ac:dyDescent="0.3">
      <c r="G698" s="157">
        <f t="shared" si="9"/>
        <v>0</v>
      </c>
    </row>
    <row r="699" spans="2:7" x14ac:dyDescent="0.3">
      <c r="B699" s="14" t="s">
        <v>279</v>
      </c>
      <c r="C699" s="15" t="s">
        <v>353</v>
      </c>
      <c r="D699" s="14" t="s">
        <v>61</v>
      </c>
      <c r="E699" s="16">
        <v>1</v>
      </c>
      <c r="G699" s="157">
        <f t="shared" si="9"/>
        <v>0</v>
      </c>
    </row>
    <row r="700" spans="2:7" x14ac:dyDescent="0.3">
      <c r="G700" s="157">
        <f t="shared" si="9"/>
        <v>0</v>
      </c>
    </row>
    <row r="701" spans="2:7" x14ac:dyDescent="0.3">
      <c r="B701" s="14" t="s">
        <v>281</v>
      </c>
      <c r="C701" s="15" t="s">
        <v>354</v>
      </c>
      <c r="D701" s="14" t="s">
        <v>61</v>
      </c>
      <c r="E701" s="16">
        <v>1</v>
      </c>
      <c r="G701" s="157">
        <f t="shared" si="9"/>
        <v>0</v>
      </c>
    </row>
    <row r="702" spans="2:7" x14ac:dyDescent="0.3">
      <c r="G702" s="157">
        <f t="shared" si="9"/>
        <v>0</v>
      </c>
    </row>
    <row r="703" spans="2:7" x14ac:dyDescent="0.3">
      <c r="B703" s="14" t="s">
        <v>283</v>
      </c>
      <c r="C703" s="15" t="s">
        <v>355</v>
      </c>
      <c r="D703" s="14" t="s">
        <v>61</v>
      </c>
      <c r="E703" s="16">
        <v>1</v>
      </c>
      <c r="G703" s="157">
        <f t="shared" si="9"/>
        <v>0</v>
      </c>
    </row>
    <row r="704" spans="2:7" x14ac:dyDescent="0.3">
      <c r="G704" s="157">
        <f t="shared" si="9"/>
        <v>0</v>
      </c>
    </row>
    <row r="705" spans="1:7" ht="28.8" x14ac:dyDescent="0.3">
      <c r="B705" s="14" t="s">
        <v>285</v>
      </c>
      <c r="C705" s="15" t="s">
        <v>356</v>
      </c>
      <c r="D705" s="14" t="s">
        <v>61</v>
      </c>
      <c r="E705" s="16">
        <v>5</v>
      </c>
      <c r="G705" s="157">
        <f t="shared" si="9"/>
        <v>0</v>
      </c>
    </row>
    <row r="706" spans="1:7" x14ac:dyDescent="0.3">
      <c r="G706" s="157">
        <f t="shared" si="9"/>
        <v>0</v>
      </c>
    </row>
    <row r="707" spans="1:7" x14ac:dyDescent="0.3">
      <c r="B707" s="14" t="s">
        <v>289</v>
      </c>
      <c r="C707" s="15" t="s">
        <v>357</v>
      </c>
      <c r="D707" s="14" t="s">
        <v>61</v>
      </c>
      <c r="E707" s="16">
        <v>1</v>
      </c>
      <c r="G707" s="157">
        <f t="shared" si="9"/>
        <v>0</v>
      </c>
    </row>
    <row r="708" spans="1:7" x14ac:dyDescent="0.3">
      <c r="G708" s="157">
        <f t="shared" si="9"/>
        <v>0</v>
      </c>
    </row>
    <row r="709" spans="1:7" ht="28.8" x14ac:dyDescent="0.3">
      <c r="B709" s="14" t="s">
        <v>291</v>
      </c>
      <c r="C709" s="15" t="s">
        <v>358</v>
      </c>
      <c r="D709" s="14" t="s">
        <v>61</v>
      </c>
      <c r="E709" s="16">
        <v>1</v>
      </c>
      <c r="G709" s="157">
        <f t="shared" si="9"/>
        <v>0</v>
      </c>
    </row>
    <row r="710" spans="1:7" x14ac:dyDescent="0.3">
      <c r="G710" s="157">
        <f t="shared" si="9"/>
        <v>0</v>
      </c>
    </row>
    <row r="711" spans="1:7" ht="28.8" x14ac:dyDescent="0.3">
      <c r="B711" s="14" t="s">
        <v>293</v>
      </c>
      <c r="C711" s="15" t="s">
        <v>359</v>
      </c>
      <c r="D711" s="14" t="s">
        <v>61</v>
      </c>
      <c r="E711" s="16">
        <v>1</v>
      </c>
      <c r="G711" s="157">
        <f t="shared" si="9"/>
        <v>0</v>
      </c>
    </row>
    <row r="712" spans="1:7" x14ac:dyDescent="0.3">
      <c r="G712" s="157">
        <f t="shared" si="9"/>
        <v>0</v>
      </c>
    </row>
    <row r="713" spans="1:7" ht="28.8" x14ac:dyDescent="0.3">
      <c r="B713" s="14" t="s">
        <v>296</v>
      </c>
      <c r="C713" s="15" t="s">
        <v>360</v>
      </c>
      <c r="D713" s="14" t="s">
        <v>61</v>
      </c>
      <c r="E713" s="16">
        <v>2</v>
      </c>
      <c r="G713" s="157">
        <f t="shared" si="9"/>
        <v>0</v>
      </c>
    </row>
    <row r="714" spans="1:7" x14ac:dyDescent="0.3">
      <c r="G714" s="157">
        <f t="shared" si="9"/>
        <v>0</v>
      </c>
    </row>
    <row r="715" spans="1:7" s="12" customFormat="1" x14ac:dyDescent="0.3">
      <c r="A715" s="7" t="s">
        <v>3</v>
      </c>
      <c r="B715" s="8" t="s">
        <v>0</v>
      </c>
      <c r="C715" s="7" t="s">
        <v>361</v>
      </c>
      <c r="D715" s="8"/>
      <c r="E715" s="9"/>
      <c r="F715" s="10"/>
      <c r="G715" s="157">
        <f t="shared" si="9"/>
        <v>0</v>
      </c>
    </row>
    <row r="716" spans="1:7" x14ac:dyDescent="0.3">
      <c r="G716" s="157">
        <f t="shared" si="9"/>
        <v>0</v>
      </c>
    </row>
    <row r="717" spans="1:7" ht="28.8" x14ac:dyDescent="0.3">
      <c r="B717" s="14" t="s">
        <v>298</v>
      </c>
      <c r="C717" s="15" t="s">
        <v>362</v>
      </c>
      <c r="D717" s="14" t="s">
        <v>61</v>
      </c>
      <c r="E717" s="16">
        <v>10</v>
      </c>
      <c r="G717" s="157">
        <f t="shared" si="9"/>
        <v>0</v>
      </c>
    </row>
    <row r="718" spans="1:7" x14ac:dyDescent="0.3">
      <c r="G718" s="157">
        <f t="shared" si="9"/>
        <v>0</v>
      </c>
    </row>
    <row r="719" spans="1:7" s="12" customFormat="1" ht="28.8" x14ac:dyDescent="0.3">
      <c r="A719" s="7" t="s">
        <v>3</v>
      </c>
      <c r="B719" s="8" t="s">
        <v>0</v>
      </c>
      <c r="C719" s="7" t="s">
        <v>363</v>
      </c>
      <c r="D719" s="8"/>
      <c r="E719" s="9"/>
      <c r="F719" s="10"/>
      <c r="G719" s="157">
        <f t="shared" si="9"/>
        <v>0</v>
      </c>
    </row>
    <row r="720" spans="1:7" x14ac:dyDescent="0.3">
      <c r="G720" s="157">
        <f t="shared" si="9"/>
        <v>0</v>
      </c>
    </row>
    <row r="721" spans="1:7" s="12" customFormat="1" ht="28.8" x14ac:dyDescent="0.3">
      <c r="A721" s="7" t="s">
        <v>3</v>
      </c>
      <c r="B721" s="8" t="s">
        <v>0</v>
      </c>
      <c r="C721" s="7" t="s">
        <v>364</v>
      </c>
      <c r="D721" s="8"/>
      <c r="E721" s="9"/>
      <c r="F721" s="10"/>
      <c r="G721" s="157">
        <f t="shared" si="9"/>
        <v>0</v>
      </c>
    </row>
    <row r="722" spans="1:7" x14ac:dyDescent="0.3">
      <c r="G722" s="157">
        <f t="shared" si="9"/>
        <v>0</v>
      </c>
    </row>
    <row r="723" spans="1:7" ht="28.8" x14ac:dyDescent="0.3">
      <c r="B723" s="14" t="s">
        <v>300</v>
      </c>
      <c r="C723" s="15" t="s">
        <v>365</v>
      </c>
      <c r="D723" s="14" t="s">
        <v>61</v>
      </c>
      <c r="E723" s="16">
        <v>2</v>
      </c>
      <c r="G723" s="157">
        <f t="shared" si="9"/>
        <v>0</v>
      </c>
    </row>
    <row r="724" spans="1:7" x14ac:dyDescent="0.3">
      <c r="G724" s="157">
        <f t="shared" si="9"/>
        <v>0</v>
      </c>
    </row>
    <row r="725" spans="1:7" ht="28.8" x14ac:dyDescent="0.3">
      <c r="B725" s="14" t="s">
        <v>302</v>
      </c>
      <c r="C725" s="15" t="s">
        <v>366</v>
      </c>
      <c r="D725" s="14" t="s">
        <v>61</v>
      </c>
      <c r="E725" s="16">
        <v>2</v>
      </c>
      <c r="G725" s="157">
        <f t="shared" si="9"/>
        <v>0</v>
      </c>
    </row>
    <row r="726" spans="1:7" x14ac:dyDescent="0.3">
      <c r="G726" s="157">
        <f t="shared" si="9"/>
        <v>0</v>
      </c>
    </row>
    <row r="727" spans="1:7" s="12" customFormat="1" x14ac:dyDescent="0.3">
      <c r="A727" s="7" t="s">
        <v>3</v>
      </c>
      <c r="B727" s="8" t="s">
        <v>0</v>
      </c>
      <c r="C727" s="7" t="s">
        <v>367</v>
      </c>
      <c r="D727" s="8"/>
      <c r="E727" s="9"/>
      <c r="F727" s="10"/>
      <c r="G727" s="157">
        <f t="shared" si="9"/>
        <v>0</v>
      </c>
    </row>
    <row r="728" spans="1:7" x14ac:dyDescent="0.3">
      <c r="G728" s="157">
        <f t="shared" si="9"/>
        <v>0</v>
      </c>
    </row>
    <row r="729" spans="1:7" s="12" customFormat="1" ht="43.2" x14ac:dyDescent="0.3">
      <c r="A729" s="7" t="s">
        <v>3</v>
      </c>
      <c r="B729" s="8" t="s">
        <v>0</v>
      </c>
      <c r="C729" s="7" t="s">
        <v>368</v>
      </c>
      <c r="D729" s="8"/>
      <c r="E729" s="9"/>
      <c r="F729" s="10"/>
      <c r="G729" s="157">
        <f t="shared" si="9"/>
        <v>0</v>
      </c>
    </row>
    <row r="730" spans="1:7" x14ac:dyDescent="0.3">
      <c r="G730" s="157">
        <f t="shared" si="9"/>
        <v>0</v>
      </c>
    </row>
    <row r="731" spans="1:7" x14ac:dyDescent="0.3">
      <c r="B731" s="14" t="s">
        <v>304</v>
      </c>
      <c r="C731" s="15" t="s">
        <v>369</v>
      </c>
      <c r="D731" s="14" t="s">
        <v>61</v>
      </c>
      <c r="E731" s="16">
        <v>1</v>
      </c>
      <c r="G731" s="157">
        <f t="shared" si="9"/>
        <v>0</v>
      </c>
    </row>
    <row r="732" spans="1:7" x14ac:dyDescent="0.3">
      <c r="G732" s="157">
        <f t="shared" si="9"/>
        <v>0</v>
      </c>
    </row>
    <row r="733" spans="1:7" x14ac:dyDescent="0.3">
      <c r="B733" s="14" t="s">
        <v>370</v>
      </c>
      <c r="C733" s="15" t="s">
        <v>371</v>
      </c>
      <c r="D733" s="14" t="s">
        <v>61</v>
      </c>
      <c r="E733" s="16">
        <v>1</v>
      </c>
      <c r="G733" s="157">
        <f t="shared" si="9"/>
        <v>0</v>
      </c>
    </row>
    <row r="734" spans="1:7" x14ac:dyDescent="0.3">
      <c r="G734" s="157">
        <f t="shared" si="9"/>
        <v>0</v>
      </c>
    </row>
    <row r="735" spans="1:7" s="12" customFormat="1" x14ac:dyDescent="0.3">
      <c r="A735" s="7" t="s">
        <v>3</v>
      </c>
      <c r="B735" s="8" t="s">
        <v>0</v>
      </c>
      <c r="C735" s="7" t="s">
        <v>372</v>
      </c>
      <c r="D735" s="8"/>
      <c r="E735" s="9"/>
      <c r="F735" s="10"/>
      <c r="G735" s="157">
        <f t="shared" si="9"/>
        <v>0</v>
      </c>
    </row>
    <row r="736" spans="1:7" x14ac:dyDescent="0.3">
      <c r="G736" s="157">
        <f t="shared" si="9"/>
        <v>0</v>
      </c>
    </row>
    <row r="737" spans="1:7" s="12" customFormat="1" ht="57.6" x14ac:dyDescent="0.3">
      <c r="A737" s="7" t="s">
        <v>3</v>
      </c>
      <c r="B737" s="8" t="s">
        <v>0</v>
      </c>
      <c r="C737" s="7" t="s">
        <v>373</v>
      </c>
      <c r="D737" s="8"/>
      <c r="E737" s="9"/>
      <c r="F737" s="10"/>
      <c r="G737" s="157">
        <f t="shared" si="9"/>
        <v>0</v>
      </c>
    </row>
    <row r="738" spans="1:7" x14ac:dyDescent="0.3">
      <c r="G738" s="157">
        <f t="shared" si="9"/>
        <v>0</v>
      </c>
    </row>
    <row r="739" spans="1:7" x14ac:dyDescent="0.3">
      <c r="B739" s="14" t="s">
        <v>374</v>
      </c>
      <c r="C739" s="15" t="s">
        <v>375</v>
      </c>
      <c r="D739" s="14" t="s">
        <v>61</v>
      </c>
      <c r="E739" s="16">
        <v>1</v>
      </c>
      <c r="G739" s="157">
        <f t="shared" si="9"/>
        <v>0</v>
      </c>
    </row>
    <row r="741" spans="1:7" s="12" customFormat="1" x14ac:dyDescent="0.3">
      <c r="A741" s="7" t="s">
        <v>3</v>
      </c>
      <c r="B741" s="8" t="s">
        <v>0</v>
      </c>
      <c r="C741" s="7" t="s">
        <v>79</v>
      </c>
      <c r="D741" s="8"/>
      <c r="E741" s="9"/>
      <c r="F741" s="10"/>
      <c r="G741" s="158">
        <f>SUM(G613:G740)</f>
        <v>0</v>
      </c>
    </row>
    <row r="743" spans="1:7" s="12" customFormat="1" x14ac:dyDescent="0.3">
      <c r="A743" s="7">
        <v>3</v>
      </c>
      <c r="B743" s="8" t="s">
        <v>0</v>
      </c>
      <c r="C743" s="7" t="s">
        <v>376</v>
      </c>
      <c r="D743" s="8" t="s">
        <v>0</v>
      </c>
      <c r="E743" s="9"/>
      <c r="F743" s="10"/>
      <c r="G743" s="11"/>
    </row>
    <row r="745" spans="1:7" s="12" customFormat="1" ht="28.8" x14ac:dyDescent="0.3">
      <c r="A745" s="7" t="s">
        <v>3</v>
      </c>
      <c r="B745" s="8" t="s">
        <v>0</v>
      </c>
      <c r="C745" s="7" t="s">
        <v>377</v>
      </c>
      <c r="D745" s="8"/>
      <c r="E745" s="9"/>
      <c r="F745" s="10"/>
      <c r="G745" s="7"/>
    </row>
    <row r="747" spans="1:7" s="12" customFormat="1" ht="57.6" x14ac:dyDescent="0.3">
      <c r="A747" s="7" t="s">
        <v>3</v>
      </c>
      <c r="B747" s="8" t="s">
        <v>0</v>
      </c>
      <c r="C747" s="7" t="s">
        <v>5</v>
      </c>
      <c r="D747" s="8"/>
      <c r="E747" s="9"/>
      <c r="F747" s="10"/>
      <c r="G747" s="7"/>
    </row>
    <row r="749" spans="1:7" s="12" customFormat="1" x14ac:dyDescent="0.3">
      <c r="A749" s="7" t="s">
        <v>3</v>
      </c>
      <c r="B749" s="8" t="s">
        <v>0</v>
      </c>
      <c r="C749" s="7" t="s">
        <v>378</v>
      </c>
      <c r="D749" s="8"/>
      <c r="E749" s="9"/>
      <c r="F749" s="10"/>
      <c r="G749" s="7"/>
    </row>
    <row r="751" spans="1:7" s="12" customFormat="1" x14ac:dyDescent="0.3">
      <c r="A751" s="7" t="s">
        <v>3</v>
      </c>
      <c r="B751" s="8" t="s">
        <v>0</v>
      </c>
      <c r="C751" s="7" t="s">
        <v>379</v>
      </c>
      <c r="D751" s="8"/>
      <c r="E751" s="9"/>
      <c r="F751" s="10"/>
      <c r="G751" s="7"/>
    </row>
    <row r="753" spans="1:7" x14ac:dyDescent="0.3">
      <c r="B753" s="14" t="s">
        <v>47</v>
      </c>
      <c r="C753" s="15" t="s">
        <v>380</v>
      </c>
      <c r="D753" s="14" t="s">
        <v>70</v>
      </c>
      <c r="E753" s="16">
        <v>358</v>
      </c>
      <c r="G753" s="157">
        <f>E753*F753</f>
        <v>0</v>
      </c>
    </row>
    <row r="754" spans="1:7" x14ac:dyDescent="0.3">
      <c r="G754" s="157">
        <f t="shared" ref="G754:G789" si="10">E754*F754</f>
        <v>0</v>
      </c>
    </row>
    <row r="755" spans="1:7" x14ac:dyDescent="0.3">
      <c r="B755" s="14" t="s">
        <v>50</v>
      </c>
      <c r="C755" s="15" t="s">
        <v>381</v>
      </c>
      <c r="D755" s="14" t="s">
        <v>70</v>
      </c>
      <c r="E755" s="16">
        <v>5</v>
      </c>
      <c r="G755" s="157">
        <f t="shared" si="10"/>
        <v>0</v>
      </c>
    </row>
    <row r="756" spans="1:7" x14ac:dyDescent="0.3">
      <c r="G756" s="157">
        <f t="shared" si="10"/>
        <v>0</v>
      </c>
    </row>
    <row r="757" spans="1:7" s="12" customFormat="1" x14ac:dyDescent="0.3">
      <c r="A757" s="7" t="s">
        <v>3</v>
      </c>
      <c r="B757" s="8" t="s">
        <v>0</v>
      </c>
      <c r="C757" s="7" t="s">
        <v>382</v>
      </c>
      <c r="D757" s="8"/>
      <c r="E757" s="9"/>
      <c r="F757" s="10"/>
      <c r="G757" s="157">
        <f t="shared" si="10"/>
        <v>0</v>
      </c>
    </row>
    <row r="758" spans="1:7" x14ac:dyDescent="0.3">
      <c r="G758" s="157">
        <f t="shared" si="10"/>
        <v>0</v>
      </c>
    </row>
    <row r="759" spans="1:7" s="12" customFormat="1" x14ac:dyDescent="0.3">
      <c r="A759" s="7" t="s">
        <v>3</v>
      </c>
      <c r="B759" s="8" t="s">
        <v>0</v>
      </c>
      <c r="C759" s="7" t="s">
        <v>383</v>
      </c>
      <c r="D759" s="8"/>
      <c r="E759" s="9"/>
      <c r="F759" s="10"/>
      <c r="G759" s="157">
        <f t="shared" si="10"/>
        <v>0</v>
      </c>
    </row>
    <row r="760" spans="1:7" x14ac:dyDescent="0.3">
      <c r="G760" s="157">
        <f t="shared" si="10"/>
        <v>0</v>
      </c>
    </row>
    <row r="761" spans="1:7" x14ac:dyDescent="0.3">
      <c r="B761" s="14" t="s">
        <v>54</v>
      </c>
      <c r="C761" s="15" t="s">
        <v>380</v>
      </c>
      <c r="D761" s="14" t="s">
        <v>70</v>
      </c>
      <c r="E761" s="16">
        <v>10</v>
      </c>
      <c r="G761" s="157">
        <f t="shared" si="10"/>
        <v>0</v>
      </c>
    </row>
    <row r="762" spans="1:7" x14ac:dyDescent="0.3">
      <c r="G762" s="157">
        <f t="shared" si="10"/>
        <v>0</v>
      </c>
    </row>
    <row r="763" spans="1:7" x14ac:dyDescent="0.3">
      <c r="B763" s="14" t="s">
        <v>59</v>
      </c>
      <c r="C763" s="15" t="s">
        <v>384</v>
      </c>
      <c r="D763" s="14" t="s">
        <v>101</v>
      </c>
      <c r="E763" s="16">
        <v>12</v>
      </c>
      <c r="G763" s="157">
        <f t="shared" si="10"/>
        <v>0</v>
      </c>
    </row>
    <row r="764" spans="1:7" x14ac:dyDescent="0.3">
      <c r="G764" s="157">
        <f t="shared" si="10"/>
        <v>0</v>
      </c>
    </row>
    <row r="765" spans="1:7" s="12" customFormat="1" x14ac:dyDescent="0.3">
      <c r="A765" s="7" t="s">
        <v>3</v>
      </c>
      <c r="B765" s="8" t="s">
        <v>0</v>
      </c>
      <c r="C765" s="7" t="s">
        <v>385</v>
      </c>
      <c r="D765" s="8"/>
      <c r="E765" s="9"/>
      <c r="F765" s="10"/>
      <c r="G765" s="157">
        <f t="shared" si="10"/>
        <v>0</v>
      </c>
    </row>
    <row r="766" spans="1:7" x14ac:dyDescent="0.3">
      <c r="G766" s="157">
        <f t="shared" si="10"/>
        <v>0</v>
      </c>
    </row>
    <row r="767" spans="1:7" s="12" customFormat="1" x14ac:dyDescent="0.3">
      <c r="A767" s="7" t="s">
        <v>3</v>
      </c>
      <c r="B767" s="8" t="s">
        <v>0</v>
      </c>
      <c r="C767" s="7" t="s">
        <v>386</v>
      </c>
      <c r="D767" s="8"/>
      <c r="E767" s="9"/>
      <c r="F767" s="10"/>
      <c r="G767" s="157">
        <f t="shared" si="10"/>
        <v>0</v>
      </c>
    </row>
    <row r="768" spans="1:7" x14ac:dyDescent="0.3">
      <c r="G768" s="157">
        <f t="shared" si="10"/>
        <v>0</v>
      </c>
    </row>
    <row r="769" spans="1:7" x14ac:dyDescent="0.3">
      <c r="B769" s="14" t="s">
        <v>63</v>
      </c>
      <c r="C769" s="15" t="s">
        <v>387</v>
      </c>
      <c r="D769" s="14" t="s">
        <v>70</v>
      </c>
      <c r="E769" s="16">
        <v>517</v>
      </c>
      <c r="G769" s="157">
        <f t="shared" si="10"/>
        <v>0</v>
      </c>
    </row>
    <row r="770" spans="1:7" x14ac:dyDescent="0.3">
      <c r="G770" s="157">
        <f t="shared" si="10"/>
        <v>0</v>
      </c>
    </row>
    <row r="771" spans="1:7" x14ac:dyDescent="0.3">
      <c r="B771" s="14" t="s">
        <v>68</v>
      </c>
      <c r="C771" s="15" t="s">
        <v>388</v>
      </c>
      <c r="D771" s="14" t="s">
        <v>70</v>
      </c>
      <c r="E771" s="16">
        <v>37</v>
      </c>
      <c r="G771" s="157">
        <f t="shared" si="10"/>
        <v>0</v>
      </c>
    </row>
    <row r="772" spans="1:7" x14ac:dyDescent="0.3">
      <c r="G772" s="157">
        <f t="shared" si="10"/>
        <v>0</v>
      </c>
    </row>
    <row r="773" spans="1:7" s="12" customFormat="1" x14ac:dyDescent="0.3">
      <c r="A773" s="7" t="s">
        <v>3</v>
      </c>
      <c r="B773" s="8" t="s">
        <v>0</v>
      </c>
      <c r="C773" s="7" t="s">
        <v>389</v>
      </c>
      <c r="D773" s="8"/>
      <c r="E773" s="9"/>
      <c r="F773" s="10"/>
      <c r="G773" s="157">
        <f t="shared" si="10"/>
        <v>0</v>
      </c>
    </row>
    <row r="774" spans="1:7" x14ac:dyDescent="0.3">
      <c r="G774" s="157">
        <f t="shared" si="10"/>
        <v>0</v>
      </c>
    </row>
    <row r="775" spans="1:7" x14ac:dyDescent="0.3">
      <c r="B775" s="14" t="s">
        <v>71</v>
      </c>
      <c r="C775" s="15" t="s">
        <v>390</v>
      </c>
      <c r="D775" s="14" t="s">
        <v>70</v>
      </c>
      <c r="E775" s="16">
        <v>35</v>
      </c>
      <c r="G775" s="157">
        <f t="shared" si="10"/>
        <v>0</v>
      </c>
    </row>
    <row r="776" spans="1:7" x14ac:dyDescent="0.3">
      <c r="G776" s="157">
        <f t="shared" si="10"/>
        <v>0</v>
      </c>
    </row>
    <row r="777" spans="1:7" x14ac:dyDescent="0.3">
      <c r="B777" s="14" t="s">
        <v>73</v>
      </c>
      <c r="C777" s="15" t="s">
        <v>388</v>
      </c>
      <c r="D777" s="14" t="s">
        <v>70</v>
      </c>
      <c r="E777" s="16">
        <v>4</v>
      </c>
      <c r="G777" s="157">
        <f t="shared" si="10"/>
        <v>0</v>
      </c>
    </row>
    <row r="778" spans="1:7" x14ac:dyDescent="0.3">
      <c r="G778" s="157">
        <f t="shared" si="10"/>
        <v>0</v>
      </c>
    </row>
    <row r="779" spans="1:7" s="12" customFormat="1" x14ac:dyDescent="0.3">
      <c r="A779" s="7" t="s">
        <v>3</v>
      </c>
      <c r="B779" s="8" t="s">
        <v>0</v>
      </c>
      <c r="C779" s="7" t="s">
        <v>391</v>
      </c>
      <c r="D779" s="8"/>
      <c r="E779" s="9"/>
      <c r="F779" s="10"/>
      <c r="G779" s="157">
        <f t="shared" si="10"/>
        <v>0</v>
      </c>
    </row>
    <row r="780" spans="1:7" x14ac:dyDescent="0.3">
      <c r="G780" s="157">
        <f t="shared" si="10"/>
        <v>0</v>
      </c>
    </row>
    <row r="781" spans="1:7" s="12" customFormat="1" x14ac:dyDescent="0.3">
      <c r="A781" s="7" t="s">
        <v>3</v>
      </c>
      <c r="B781" s="8" t="s">
        <v>0</v>
      </c>
      <c r="C781" s="7" t="s">
        <v>386</v>
      </c>
      <c r="D781" s="8"/>
      <c r="E781" s="9"/>
      <c r="F781" s="10"/>
      <c r="G781" s="157">
        <f t="shared" si="10"/>
        <v>0</v>
      </c>
    </row>
    <row r="782" spans="1:7" x14ac:dyDescent="0.3">
      <c r="G782" s="157">
        <f t="shared" si="10"/>
        <v>0</v>
      </c>
    </row>
    <row r="783" spans="1:7" x14ac:dyDescent="0.3">
      <c r="B783" s="14" t="s">
        <v>76</v>
      </c>
      <c r="C783" s="15" t="s">
        <v>387</v>
      </c>
      <c r="D783" s="14" t="s">
        <v>70</v>
      </c>
      <c r="E783" s="16">
        <v>273</v>
      </c>
      <c r="G783" s="157">
        <f t="shared" si="10"/>
        <v>0</v>
      </c>
    </row>
    <row r="784" spans="1:7" x14ac:dyDescent="0.3">
      <c r="G784" s="157">
        <f t="shared" si="10"/>
        <v>0</v>
      </c>
    </row>
    <row r="785" spans="1:7" x14ac:dyDescent="0.3">
      <c r="B785" s="14" t="s">
        <v>110</v>
      </c>
      <c r="C785" s="15" t="s">
        <v>392</v>
      </c>
      <c r="D785" s="14" t="s">
        <v>70</v>
      </c>
      <c r="E785" s="16">
        <v>157</v>
      </c>
      <c r="G785" s="157">
        <f t="shared" si="10"/>
        <v>0</v>
      </c>
    </row>
    <row r="786" spans="1:7" x14ac:dyDescent="0.3">
      <c r="G786" s="157">
        <f t="shared" si="10"/>
        <v>0</v>
      </c>
    </row>
    <row r="787" spans="1:7" x14ac:dyDescent="0.3">
      <c r="B787" s="14" t="s">
        <v>184</v>
      </c>
      <c r="C787" s="15" t="s">
        <v>393</v>
      </c>
      <c r="D787" s="14" t="s">
        <v>70</v>
      </c>
      <c r="E787" s="16">
        <v>7</v>
      </c>
      <c r="G787" s="157">
        <f t="shared" si="10"/>
        <v>0</v>
      </c>
    </row>
    <row r="788" spans="1:7" x14ac:dyDescent="0.3">
      <c r="G788" s="157">
        <f t="shared" si="10"/>
        <v>0</v>
      </c>
    </row>
    <row r="789" spans="1:7" x14ac:dyDescent="0.3">
      <c r="B789" s="14" t="s">
        <v>186</v>
      </c>
      <c r="C789" s="15" t="s">
        <v>388</v>
      </c>
      <c r="D789" s="14" t="s">
        <v>70</v>
      </c>
      <c r="E789" s="16">
        <v>17</v>
      </c>
      <c r="G789" s="157">
        <f t="shared" si="10"/>
        <v>0</v>
      </c>
    </row>
    <row r="791" spans="1:7" s="12" customFormat="1" x14ac:dyDescent="0.3">
      <c r="A791" s="7" t="s">
        <v>3</v>
      </c>
      <c r="B791" s="8" t="s">
        <v>0</v>
      </c>
      <c r="C791" s="7" t="s">
        <v>79</v>
      </c>
      <c r="D791" s="8"/>
      <c r="E791" s="9"/>
      <c r="F791" s="10"/>
      <c r="G791" s="158">
        <f>SUM(G753:G790)</f>
        <v>0</v>
      </c>
    </row>
    <row r="793" spans="1:7" s="12" customFormat="1" x14ac:dyDescent="0.3">
      <c r="A793" s="7">
        <v>3</v>
      </c>
      <c r="B793" s="8" t="s">
        <v>0</v>
      </c>
      <c r="C793" s="7" t="s">
        <v>394</v>
      </c>
      <c r="D793" s="8" t="s">
        <v>0</v>
      </c>
      <c r="E793" s="9"/>
      <c r="F793" s="10"/>
      <c r="G793" s="11"/>
    </row>
    <row r="795" spans="1:7" s="12" customFormat="1" ht="28.8" x14ac:dyDescent="0.3">
      <c r="A795" s="7" t="s">
        <v>3</v>
      </c>
      <c r="B795" s="8" t="s">
        <v>0</v>
      </c>
      <c r="C795" s="7" t="s">
        <v>395</v>
      </c>
      <c r="D795" s="8"/>
      <c r="E795" s="9"/>
      <c r="F795" s="10"/>
      <c r="G795" s="7"/>
    </row>
    <row r="797" spans="1:7" s="12" customFormat="1" ht="57.6" x14ac:dyDescent="0.3">
      <c r="A797" s="7" t="s">
        <v>3</v>
      </c>
      <c r="B797" s="8" t="s">
        <v>0</v>
      </c>
      <c r="C797" s="7" t="s">
        <v>5</v>
      </c>
      <c r="D797" s="8"/>
      <c r="E797" s="9"/>
      <c r="F797" s="10"/>
      <c r="G797" s="7"/>
    </row>
    <row r="799" spans="1:7" s="12" customFormat="1" x14ac:dyDescent="0.3">
      <c r="A799" s="7" t="s">
        <v>3</v>
      </c>
      <c r="B799" s="8" t="s">
        <v>0</v>
      </c>
      <c r="C799" s="7" t="s">
        <v>6</v>
      </c>
      <c r="D799" s="8"/>
      <c r="E799" s="9"/>
      <c r="F799" s="10"/>
      <c r="G799" s="7"/>
    </row>
    <row r="801" spans="1:7" s="12" customFormat="1" x14ac:dyDescent="0.3">
      <c r="A801" s="7" t="s">
        <v>3</v>
      </c>
      <c r="B801" s="8" t="s">
        <v>0</v>
      </c>
      <c r="C801" s="7" t="s">
        <v>158</v>
      </c>
      <c r="D801" s="8"/>
      <c r="E801" s="9"/>
      <c r="F801" s="10"/>
      <c r="G801" s="7"/>
    </row>
    <row r="803" spans="1:7" s="12" customFormat="1" ht="86.4" x14ac:dyDescent="0.3">
      <c r="A803" s="7" t="s">
        <v>3</v>
      </c>
      <c r="B803" s="8" t="s">
        <v>0</v>
      </c>
      <c r="C803" s="7" t="s">
        <v>396</v>
      </c>
      <c r="D803" s="8"/>
      <c r="E803" s="9"/>
      <c r="F803" s="10"/>
      <c r="G803" s="7"/>
    </row>
    <row r="806" spans="1:7" s="12" customFormat="1" x14ac:dyDescent="0.3">
      <c r="A806" s="7" t="s">
        <v>3</v>
      </c>
      <c r="B806" s="8" t="s">
        <v>0</v>
      </c>
      <c r="C806" s="7" t="s">
        <v>397</v>
      </c>
      <c r="D806" s="8"/>
      <c r="E806" s="9"/>
      <c r="F806" s="10"/>
      <c r="G806" s="7"/>
    </row>
    <row r="808" spans="1:7" s="12" customFormat="1" ht="72" x14ac:dyDescent="0.3">
      <c r="A808" s="7" t="s">
        <v>3</v>
      </c>
      <c r="B808" s="8" t="s">
        <v>0</v>
      </c>
      <c r="C808" s="7" t="s">
        <v>398</v>
      </c>
      <c r="D808" s="8"/>
      <c r="E808" s="9"/>
      <c r="F808" s="10"/>
      <c r="G808" s="7"/>
    </row>
    <row r="810" spans="1:7" x14ac:dyDescent="0.3">
      <c r="B810" s="14" t="s">
        <v>47</v>
      </c>
      <c r="C810" s="15" t="s">
        <v>399</v>
      </c>
      <c r="D810" s="14" t="s">
        <v>70</v>
      </c>
      <c r="E810" s="16">
        <v>86</v>
      </c>
      <c r="G810" s="157">
        <f>E810*F810</f>
        <v>0</v>
      </c>
    </row>
    <row r="811" spans="1:7" x14ac:dyDescent="0.3">
      <c r="G811" s="157">
        <f t="shared" ref="G811:G824" si="11">E811*F811</f>
        <v>0</v>
      </c>
    </row>
    <row r="812" spans="1:7" x14ac:dyDescent="0.3">
      <c r="B812" s="14" t="s">
        <v>50</v>
      </c>
      <c r="C812" s="15" t="s">
        <v>400</v>
      </c>
      <c r="D812" s="14" t="s">
        <v>70</v>
      </c>
      <c r="E812" s="16">
        <v>5</v>
      </c>
      <c r="G812" s="157">
        <f t="shared" si="11"/>
        <v>0</v>
      </c>
    </row>
    <row r="813" spans="1:7" x14ac:dyDescent="0.3">
      <c r="G813" s="157">
        <f t="shared" si="11"/>
        <v>0</v>
      </c>
    </row>
    <row r="814" spans="1:7" s="12" customFormat="1" x14ac:dyDescent="0.3">
      <c r="A814" s="7" t="s">
        <v>3</v>
      </c>
      <c r="B814" s="8" t="s">
        <v>0</v>
      </c>
      <c r="C814" s="7" t="s">
        <v>401</v>
      </c>
      <c r="D814" s="8"/>
      <c r="E814" s="9"/>
      <c r="F814" s="10"/>
      <c r="G814" s="157">
        <f t="shared" si="11"/>
        <v>0</v>
      </c>
    </row>
    <row r="815" spans="1:7" x14ac:dyDescent="0.3">
      <c r="G815" s="157">
        <f t="shared" si="11"/>
        <v>0</v>
      </c>
    </row>
    <row r="816" spans="1:7" s="12" customFormat="1" ht="72" x14ac:dyDescent="0.3">
      <c r="A816" s="7" t="s">
        <v>3</v>
      </c>
      <c r="B816" s="8" t="s">
        <v>0</v>
      </c>
      <c r="C816" s="7" t="s">
        <v>402</v>
      </c>
      <c r="D816" s="8"/>
      <c r="E816" s="9"/>
      <c r="F816" s="10"/>
      <c r="G816" s="157">
        <f t="shared" si="11"/>
        <v>0</v>
      </c>
    </row>
    <row r="817" spans="1:7" x14ac:dyDescent="0.3">
      <c r="G817" s="157">
        <f t="shared" si="11"/>
        <v>0</v>
      </c>
    </row>
    <row r="818" spans="1:7" x14ac:dyDescent="0.3">
      <c r="B818" s="14" t="s">
        <v>54</v>
      </c>
      <c r="C818" s="15" t="s">
        <v>403</v>
      </c>
      <c r="D818" s="14" t="s">
        <v>70</v>
      </c>
      <c r="E818" s="16">
        <v>300</v>
      </c>
      <c r="G818" s="157">
        <f t="shared" si="11"/>
        <v>0</v>
      </c>
    </row>
    <row r="819" spans="1:7" x14ac:dyDescent="0.3">
      <c r="G819" s="157">
        <f t="shared" si="11"/>
        <v>0</v>
      </c>
    </row>
    <row r="820" spans="1:7" x14ac:dyDescent="0.3">
      <c r="B820" s="14" t="s">
        <v>59</v>
      </c>
      <c r="C820" s="15" t="s">
        <v>404</v>
      </c>
      <c r="D820" s="14" t="s">
        <v>70</v>
      </c>
      <c r="E820" s="16">
        <v>27</v>
      </c>
      <c r="G820" s="157">
        <f t="shared" si="11"/>
        <v>0</v>
      </c>
    </row>
    <row r="821" spans="1:7" x14ac:dyDescent="0.3">
      <c r="G821" s="157">
        <f t="shared" si="11"/>
        <v>0</v>
      </c>
    </row>
    <row r="822" spans="1:7" s="12" customFormat="1" ht="72" x14ac:dyDescent="0.3">
      <c r="A822" s="7" t="s">
        <v>3</v>
      </c>
      <c r="B822" s="8" t="s">
        <v>0</v>
      </c>
      <c r="C822" s="7" t="s">
        <v>405</v>
      </c>
      <c r="D822" s="8"/>
      <c r="E822" s="9"/>
      <c r="F822" s="10"/>
      <c r="G822" s="157">
        <f t="shared" si="11"/>
        <v>0</v>
      </c>
    </row>
    <row r="823" spans="1:7" x14ac:dyDescent="0.3">
      <c r="G823" s="157">
        <f t="shared" si="11"/>
        <v>0</v>
      </c>
    </row>
    <row r="824" spans="1:7" x14ac:dyDescent="0.3">
      <c r="B824" s="14" t="s">
        <v>63</v>
      </c>
      <c r="C824" s="15" t="s">
        <v>406</v>
      </c>
      <c r="D824" s="14" t="s">
        <v>70</v>
      </c>
      <c r="E824" s="16">
        <v>31</v>
      </c>
      <c r="G824" s="157">
        <f t="shared" si="11"/>
        <v>0</v>
      </c>
    </row>
    <row r="826" spans="1:7" s="12" customFormat="1" x14ac:dyDescent="0.3">
      <c r="A826" s="7" t="s">
        <v>3</v>
      </c>
      <c r="B826" s="8" t="s">
        <v>0</v>
      </c>
      <c r="C826" s="7" t="s">
        <v>79</v>
      </c>
      <c r="D826" s="8"/>
      <c r="E826" s="9"/>
      <c r="F826" s="10"/>
      <c r="G826" s="158">
        <f>SUM(G810:G825)</f>
        <v>0</v>
      </c>
    </row>
    <row r="828" spans="1:7" s="12" customFormat="1" ht="28.8" x14ac:dyDescent="0.3">
      <c r="A828" s="7">
        <v>3</v>
      </c>
      <c r="B828" s="8" t="s">
        <v>0</v>
      </c>
      <c r="C828" s="7" t="s">
        <v>407</v>
      </c>
      <c r="D828" s="8" t="s">
        <v>0</v>
      </c>
      <c r="E828" s="9"/>
      <c r="F828" s="10"/>
      <c r="G828" s="11"/>
    </row>
    <row r="830" spans="1:7" s="12" customFormat="1" ht="28.8" x14ac:dyDescent="0.3">
      <c r="A830" s="7" t="s">
        <v>3</v>
      </c>
      <c r="B830" s="8" t="s">
        <v>0</v>
      </c>
      <c r="C830" s="7" t="s">
        <v>408</v>
      </c>
      <c r="D830" s="8"/>
      <c r="E830" s="9"/>
      <c r="F830" s="10"/>
      <c r="G830" s="7"/>
    </row>
    <row r="832" spans="1:7" s="12" customFormat="1" ht="57.6" x14ac:dyDescent="0.3">
      <c r="A832" s="7" t="s">
        <v>3</v>
      </c>
      <c r="B832" s="8" t="s">
        <v>0</v>
      </c>
      <c r="C832" s="7" t="s">
        <v>5</v>
      </c>
      <c r="D832" s="8"/>
      <c r="E832" s="9"/>
      <c r="F832" s="10"/>
      <c r="G832" s="7"/>
    </row>
    <row r="834" spans="1:7" s="12" customFormat="1" x14ac:dyDescent="0.3">
      <c r="A834" s="7" t="s">
        <v>3</v>
      </c>
      <c r="B834" s="8" t="s">
        <v>0</v>
      </c>
      <c r="C834" s="7" t="s">
        <v>6</v>
      </c>
      <c r="D834" s="8"/>
      <c r="E834" s="9"/>
      <c r="F834" s="10"/>
      <c r="G834" s="7"/>
    </row>
    <row r="836" spans="1:7" s="12" customFormat="1" x14ac:dyDescent="0.3">
      <c r="A836" s="7" t="s">
        <v>3</v>
      </c>
      <c r="B836" s="8" t="s">
        <v>0</v>
      </c>
      <c r="C836" s="7" t="s">
        <v>409</v>
      </c>
      <c r="D836" s="8"/>
      <c r="E836" s="9"/>
      <c r="F836" s="10"/>
      <c r="G836" s="7"/>
    </row>
    <row r="838" spans="1:7" s="12" customFormat="1" ht="28.8" x14ac:dyDescent="0.3">
      <c r="A838" s="7" t="s">
        <v>3</v>
      </c>
      <c r="B838" s="8" t="s">
        <v>0</v>
      </c>
      <c r="C838" s="7" t="s">
        <v>410</v>
      </c>
      <c r="D838" s="8"/>
      <c r="E838" s="9"/>
      <c r="F838" s="10"/>
      <c r="G838" s="7"/>
    </row>
    <row r="840" spans="1:7" s="12" customFormat="1" ht="28.8" x14ac:dyDescent="0.3">
      <c r="A840" s="7" t="s">
        <v>3</v>
      </c>
      <c r="B840" s="8" t="s">
        <v>0</v>
      </c>
      <c r="C840" s="7" t="s">
        <v>411</v>
      </c>
      <c r="D840" s="8"/>
      <c r="E840" s="9"/>
      <c r="F840" s="10"/>
      <c r="G840" s="7"/>
    </row>
    <row r="842" spans="1:7" s="12" customFormat="1" x14ac:dyDescent="0.3">
      <c r="A842" s="7" t="s">
        <v>3</v>
      </c>
      <c r="B842" s="8" t="s">
        <v>0</v>
      </c>
      <c r="C842" s="7" t="s">
        <v>412</v>
      </c>
      <c r="D842" s="8"/>
      <c r="E842" s="9"/>
      <c r="F842" s="10"/>
      <c r="G842" s="7"/>
    </row>
    <row r="844" spans="1:7" s="12" customFormat="1" ht="144" x14ac:dyDescent="0.3">
      <c r="A844" s="7" t="s">
        <v>3</v>
      </c>
      <c r="B844" s="8" t="s">
        <v>0</v>
      </c>
      <c r="C844" s="7" t="s">
        <v>413</v>
      </c>
      <c r="D844" s="8"/>
      <c r="E844" s="9"/>
      <c r="F844" s="10"/>
      <c r="G844" s="7"/>
    </row>
    <row r="846" spans="1:7" s="12" customFormat="1" x14ac:dyDescent="0.3">
      <c r="A846" s="7" t="s">
        <v>3</v>
      </c>
      <c r="B846" s="8" t="s">
        <v>0</v>
      </c>
      <c r="C846" s="7" t="s">
        <v>414</v>
      </c>
      <c r="D846" s="8"/>
      <c r="E846" s="9"/>
      <c r="F846" s="10"/>
      <c r="G846" s="7"/>
    </row>
    <row r="848" spans="1:7" s="12" customFormat="1" ht="57.6" x14ac:dyDescent="0.3">
      <c r="A848" s="7" t="s">
        <v>3</v>
      </c>
      <c r="B848" s="8" t="s">
        <v>0</v>
      </c>
      <c r="C848" s="7" t="s">
        <v>415</v>
      </c>
      <c r="D848" s="8"/>
      <c r="E848" s="9"/>
      <c r="F848" s="10"/>
      <c r="G848" s="7"/>
    </row>
    <row r="850" spans="1:7" s="12" customFormat="1" x14ac:dyDescent="0.3">
      <c r="A850" s="7" t="s">
        <v>3</v>
      </c>
      <c r="B850" s="8" t="s">
        <v>0</v>
      </c>
      <c r="C850" s="7" t="s">
        <v>416</v>
      </c>
      <c r="D850" s="8"/>
      <c r="E850" s="9"/>
      <c r="F850" s="10"/>
      <c r="G850" s="7"/>
    </row>
    <row r="852" spans="1:7" s="12" customFormat="1" ht="129.6" x14ac:dyDescent="0.3">
      <c r="A852" s="7" t="s">
        <v>3</v>
      </c>
      <c r="B852" s="8" t="s">
        <v>0</v>
      </c>
      <c r="C852" s="7" t="s">
        <v>417</v>
      </c>
      <c r="D852" s="8"/>
      <c r="E852" s="9"/>
      <c r="F852" s="10"/>
      <c r="G852" s="7"/>
    </row>
    <row r="854" spans="1:7" s="12" customFormat="1" x14ac:dyDescent="0.3">
      <c r="A854" s="7" t="s">
        <v>3</v>
      </c>
      <c r="B854" s="8" t="s">
        <v>0</v>
      </c>
      <c r="C854" s="7" t="s">
        <v>418</v>
      </c>
      <c r="D854" s="8"/>
      <c r="E854" s="9"/>
      <c r="F854" s="10"/>
      <c r="G854" s="7"/>
    </row>
    <row r="856" spans="1:7" s="12" customFormat="1" ht="43.2" x14ac:dyDescent="0.3">
      <c r="A856" s="7" t="s">
        <v>3</v>
      </c>
      <c r="B856" s="8" t="s">
        <v>0</v>
      </c>
      <c r="C856" s="7" t="s">
        <v>419</v>
      </c>
      <c r="D856" s="8"/>
      <c r="E856" s="9"/>
      <c r="F856" s="10"/>
      <c r="G856" s="7"/>
    </row>
    <row r="858" spans="1:7" s="12" customFormat="1" ht="28.8" x14ac:dyDescent="0.3">
      <c r="A858" s="7" t="s">
        <v>3</v>
      </c>
      <c r="B858" s="8" t="s">
        <v>0</v>
      </c>
      <c r="C858" s="7" t="s">
        <v>420</v>
      </c>
      <c r="D858" s="8"/>
      <c r="E858" s="9"/>
      <c r="F858" s="10"/>
      <c r="G858" s="7"/>
    </row>
    <row r="860" spans="1:7" s="12" customFormat="1" x14ac:dyDescent="0.3">
      <c r="A860" s="7" t="s">
        <v>3</v>
      </c>
      <c r="B860" s="8" t="s">
        <v>0</v>
      </c>
      <c r="C860" s="7" t="s">
        <v>421</v>
      </c>
      <c r="D860" s="8"/>
      <c r="E860" s="9"/>
      <c r="F860" s="10"/>
      <c r="G860" s="7"/>
    </row>
    <row r="862" spans="1:7" s="12" customFormat="1" ht="43.2" x14ac:dyDescent="0.3">
      <c r="A862" s="7" t="s">
        <v>3</v>
      </c>
      <c r="B862" s="8" t="s">
        <v>0</v>
      </c>
      <c r="C862" s="7" t="s">
        <v>422</v>
      </c>
      <c r="D862" s="8"/>
      <c r="E862" s="9"/>
      <c r="F862" s="10"/>
      <c r="G862" s="7"/>
    </row>
    <row r="864" spans="1:7" s="12" customFormat="1" ht="100.8" x14ac:dyDescent="0.3">
      <c r="A864" s="7" t="s">
        <v>3</v>
      </c>
      <c r="B864" s="8" t="s">
        <v>0</v>
      </c>
      <c r="C864" s="7" t="s">
        <v>423</v>
      </c>
      <c r="D864" s="8"/>
      <c r="E864" s="9"/>
      <c r="F864" s="10"/>
      <c r="G864" s="7"/>
    </row>
    <row r="867" spans="1:7" s="12" customFormat="1" x14ac:dyDescent="0.3">
      <c r="A867" s="7" t="s">
        <v>3</v>
      </c>
      <c r="B867" s="8" t="s">
        <v>0</v>
      </c>
      <c r="C867" s="7" t="s">
        <v>424</v>
      </c>
      <c r="D867" s="8"/>
      <c r="E867" s="9"/>
      <c r="F867" s="10"/>
      <c r="G867" s="7"/>
    </row>
    <row r="869" spans="1:7" s="12" customFormat="1" ht="28.8" x14ac:dyDescent="0.3">
      <c r="A869" s="7" t="s">
        <v>3</v>
      </c>
      <c r="B869" s="8" t="s">
        <v>0</v>
      </c>
      <c r="C869" s="7" t="s">
        <v>425</v>
      </c>
      <c r="D869" s="8"/>
      <c r="E869" s="9"/>
      <c r="F869" s="10"/>
      <c r="G869" s="7"/>
    </row>
    <row r="871" spans="1:7" s="12" customFormat="1" x14ac:dyDescent="0.3">
      <c r="A871" s="7" t="s">
        <v>3</v>
      </c>
      <c r="B871" s="8" t="s">
        <v>0</v>
      </c>
      <c r="C871" s="7" t="s">
        <v>426</v>
      </c>
      <c r="D871" s="8"/>
      <c r="E871" s="9"/>
      <c r="F871" s="10"/>
      <c r="G871" s="7"/>
    </row>
    <row r="873" spans="1:7" s="12" customFormat="1" ht="28.8" x14ac:dyDescent="0.3">
      <c r="A873" s="7" t="s">
        <v>3</v>
      </c>
      <c r="B873" s="8" t="s">
        <v>0</v>
      </c>
      <c r="C873" s="7" t="s">
        <v>427</v>
      </c>
      <c r="D873" s="8"/>
      <c r="E873" s="9"/>
      <c r="F873" s="10"/>
      <c r="G873" s="7"/>
    </row>
    <row r="875" spans="1:7" s="12" customFormat="1" ht="43.2" x14ac:dyDescent="0.3">
      <c r="A875" s="7" t="s">
        <v>3</v>
      </c>
      <c r="B875" s="8" t="s">
        <v>0</v>
      </c>
      <c r="C875" s="7" t="s">
        <v>428</v>
      </c>
      <c r="D875" s="8"/>
      <c r="E875" s="9"/>
      <c r="F875" s="10"/>
      <c r="G875" s="7"/>
    </row>
    <row r="877" spans="1:7" s="12" customFormat="1" ht="28.8" x14ac:dyDescent="0.3">
      <c r="A877" s="7" t="s">
        <v>3</v>
      </c>
      <c r="B877" s="8" t="s">
        <v>0</v>
      </c>
      <c r="C877" s="7" t="s">
        <v>429</v>
      </c>
      <c r="D877" s="8"/>
      <c r="E877" s="9"/>
      <c r="F877" s="10"/>
      <c r="G877" s="7"/>
    </row>
    <row r="879" spans="1:7" s="12" customFormat="1" x14ac:dyDescent="0.3">
      <c r="A879" s="7" t="s">
        <v>3</v>
      </c>
      <c r="B879" s="8" t="s">
        <v>0</v>
      </c>
      <c r="C879" s="7" t="s">
        <v>430</v>
      </c>
      <c r="D879" s="8"/>
      <c r="E879" s="9"/>
      <c r="F879" s="10"/>
      <c r="G879" s="7"/>
    </row>
    <row r="881" spans="1:7" s="12" customFormat="1" ht="43.2" x14ac:dyDescent="0.3">
      <c r="A881" s="7" t="s">
        <v>3</v>
      </c>
      <c r="B881" s="8" t="s">
        <v>0</v>
      </c>
      <c r="C881" s="7" t="s">
        <v>431</v>
      </c>
      <c r="D881" s="8"/>
      <c r="E881" s="9"/>
      <c r="F881" s="10"/>
      <c r="G881" s="7"/>
    </row>
    <row r="883" spans="1:7" s="12" customFormat="1" x14ac:dyDescent="0.3">
      <c r="A883" s="7" t="s">
        <v>3</v>
      </c>
      <c r="B883" s="8" t="s">
        <v>0</v>
      </c>
      <c r="C883" s="7" t="s">
        <v>432</v>
      </c>
      <c r="D883" s="8"/>
      <c r="E883" s="9"/>
      <c r="F883" s="10"/>
      <c r="G883" s="7"/>
    </row>
    <row r="885" spans="1:7" s="12" customFormat="1" x14ac:dyDescent="0.3">
      <c r="A885" s="7" t="s">
        <v>3</v>
      </c>
      <c r="B885" s="8" t="s">
        <v>0</v>
      </c>
      <c r="C885" s="7" t="s">
        <v>433</v>
      </c>
      <c r="D885" s="8"/>
      <c r="E885" s="9"/>
      <c r="F885" s="10"/>
      <c r="G885" s="7"/>
    </row>
    <row r="887" spans="1:7" ht="43.2" x14ac:dyDescent="0.3">
      <c r="B887" s="14" t="s">
        <v>47</v>
      </c>
      <c r="C887" s="15" t="s">
        <v>434</v>
      </c>
      <c r="D887" s="14" t="s">
        <v>61</v>
      </c>
      <c r="E887" s="16">
        <v>6</v>
      </c>
      <c r="G887" s="157">
        <f>E887*F887</f>
        <v>0</v>
      </c>
    </row>
    <row r="888" spans="1:7" x14ac:dyDescent="0.3">
      <c r="G888" s="157">
        <f t="shared" ref="G888:G951" si="12">E888*F888</f>
        <v>0</v>
      </c>
    </row>
    <row r="889" spans="1:7" ht="43.2" x14ac:dyDescent="0.3">
      <c r="B889" s="14" t="s">
        <v>50</v>
      </c>
      <c r="C889" s="15" t="s">
        <v>435</v>
      </c>
      <c r="D889" s="14" t="s">
        <v>61</v>
      </c>
      <c r="E889" s="16">
        <v>1</v>
      </c>
      <c r="G889" s="157">
        <f t="shared" si="12"/>
        <v>0</v>
      </c>
    </row>
    <row r="890" spans="1:7" x14ac:dyDescent="0.3">
      <c r="G890" s="157">
        <f t="shared" si="12"/>
        <v>0</v>
      </c>
    </row>
    <row r="891" spans="1:7" ht="28.8" x14ac:dyDescent="0.3">
      <c r="B891" s="14" t="s">
        <v>54</v>
      </c>
      <c r="C891" s="15" t="s">
        <v>436</v>
      </c>
      <c r="D891" s="14" t="s">
        <v>61</v>
      </c>
      <c r="E891" s="16">
        <v>1</v>
      </c>
      <c r="G891" s="157">
        <f t="shared" si="12"/>
        <v>0</v>
      </c>
    </row>
    <row r="892" spans="1:7" x14ac:dyDescent="0.3">
      <c r="G892" s="157">
        <f t="shared" si="12"/>
        <v>0</v>
      </c>
    </row>
    <row r="893" spans="1:7" ht="43.2" x14ac:dyDescent="0.3">
      <c r="B893" s="14" t="s">
        <v>59</v>
      </c>
      <c r="C893" s="15" t="s">
        <v>437</v>
      </c>
      <c r="D893" s="14" t="s">
        <v>61</v>
      </c>
      <c r="E893" s="16">
        <v>3</v>
      </c>
      <c r="G893" s="157">
        <f t="shared" si="12"/>
        <v>0</v>
      </c>
    </row>
    <row r="894" spans="1:7" x14ac:dyDescent="0.3">
      <c r="G894" s="157">
        <f t="shared" si="12"/>
        <v>0</v>
      </c>
    </row>
    <row r="895" spans="1:7" ht="57.6" x14ac:dyDescent="0.3">
      <c r="B895" s="14" t="s">
        <v>63</v>
      </c>
      <c r="C895" s="15" t="s">
        <v>438</v>
      </c>
      <c r="D895" s="14" t="s">
        <v>61</v>
      </c>
      <c r="E895" s="16">
        <v>10</v>
      </c>
      <c r="G895" s="157">
        <f t="shared" si="12"/>
        <v>0</v>
      </c>
    </row>
    <row r="896" spans="1:7" x14ac:dyDescent="0.3">
      <c r="G896" s="157">
        <f t="shared" si="12"/>
        <v>0</v>
      </c>
    </row>
    <row r="897" spans="1:7" s="12" customFormat="1" x14ac:dyDescent="0.3">
      <c r="A897" s="7" t="s">
        <v>3</v>
      </c>
      <c r="B897" s="8" t="s">
        <v>0</v>
      </c>
      <c r="C897" s="7" t="s">
        <v>439</v>
      </c>
      <c r="D897" s="8"/>
      <c r="E897" s="9"/>
      <c r="F897" s="10"/>
      <c r="G897" s="157">
        <f t="shared" si="12"/>
        <v>0</v>
      </c>
    </row>
    <row r="898" spans="1:7" x14ac:dyDescent="0.3">
      <c r="G898" s="157">
        <f t="shared" si="12"/>
        <v>0</v>
      </c>
    </row>
    <row r="899" spans="1:7" s="12" customFormat="1" x14ac:dyDescent="0.3">
      <c r="A899" s="7" t="s">
        <v>3</v>
      </c>
      <c r="B899" s="8" t="s">
        <v>0</v>
      </c>
      <c r="C899" s="7" t="s">
        <v>440</v>
      </c>
      <c r="D899" s="8"/>
      <c r="E899" s="9"/>
      <c r="F899" s="10"/>
      <c r="G899" s="157">
        <f t="shared" si="12"/>
        <v>0</v>
      </c>
    </row>
    <row r="900" spans="1:7" x14ac:dyDescent="0.3">
      <c r="G900" s="157">
        <f t="shared" si="12"/>
        <v>0</v>
      </c>
    </row>
    <row r="901" spans="1:7" x14ac:dyDescent="0.3">
      <c r="B901" s="14" t="s">
        <v>68</v>
      </c>
      <c r="C901" s="15" t="s">
        <v>441</v>
      </c>
      <c r="D901" s="14" t="s">
        <v>61</v>
      </c>
      <c r="E901" s="16">
        <v>6</v>
      </c>
      <c r="G901" s="157">
        <f t="shared" si="12"/>
        <v>0</v>
      </c>
    </row>
    <row r="902" spans="1:7" x14ac:dyDescent="0.3">
      <c r="G902" s="157">
        <f t="shared" si="12"/>
        <v>0</v>
      </c>
    </row>
    <row r="903" spans="1:7" x14ac:dyDescent="0.3">
      <c r="B903" s="14" t="s">
        <v>71</v>
      </c>
      <c r="C903" s="15" t="s">
        <v>442</v>
      </c>
      <c r="D903" s="14" t="s">
        <v>61</v>
      </c>
      <c r="E903" s="16">
        <v>1</v>
      </c>
      <c r="G903" s="157">
        <f t="shared" si="12"/>
        <v>0</v>
      </c>
    </row>
    <row r="904" spans="1:7" x14ac:dyDescent="0.3">
      <c r="G904" s="157">
        <f t="shared" si="12"/>
        <v>0</v>
      </c>
    </row>
    <row r="905" spans="1:7" s="12" customFormat="1" x14ac:dyDescent="0.3">
      <c r="A905" s="7" t="s">
        <v>3</v>
      </c>
      <c r="B905" s="8" t="s">
        <v>0</v>
      </c>
      <c r="C905" s="7" t="s">
        <v>443</v>
      </c>
      <c r="D905" s="8"/>
      <c r="E905" s="9"/>
      <c r="F905" s="10"/>
      <c r="G905" s="157">
        <f t="shared" si="12"/>
        <v>0</v>
      </c>
    </row>
    <row r="906" spans="1:7" x14ac:dyDescent="0.3">
      <c r="G906" s="157">
        <f t="shared" si="12"/>
        <v>0</v>
      </c>
    </row>
    <row r="907" spans="1:7" s="12" customFormat="1" x14ac:dyDescent="0.3">
      <c r="A907" s="7" t="s">
        <v>3</v>
      </c>
      <c r="B907" s="8" t="s">
        <v>0</v>
      </c>
      <c r="C907" s="7" t="s">
        <v>444</v>
      </c>
      <c r="D907" s="8"/>
      <c r="E907" s="9"/>
      <c r="F907" s="10"/>
      <c r="G907" s="157">
        <f t="shared" si="12"/>
        <v>0</v>
      </c>
    </row>
    <row r="908" spans="1:7" x14ac:dyDescent="0.3">
      <c r="G908" s="157">
        <f t="shared" si="12"/>
        <v>0</v>
      </c>
    </row>
    <row r="909" spans="1:7" x14ac:dyDescent="0.3">
      <c r="B909" s="14" t="s">
        <v>73</v>
      </c>
      <c r="C909" s="15" t="s">
        <v>445</v>
      </c>
      <c r="D909" s="14" t="s">
        <v>61</v>
      </c>
      <c r="E909" s="16">
        <v>6</v>
      </c>
      <c r="G909" s="157">
        <f t="shared" si="12"/>
        <v>0</v>
      </c>
    </row>
    <row r="910" spans="1:7" x14ac:dyDescent="0.3">
      <c r="G910" s="157">
        <f t="shared" si="12"/>
        <v>0</v>
      </c>
    </row>
    <row r="911" spans="1:7" x14ac:dyDescent="0.3">
      <c r="B911" s="14" t="s">
        <v>76</v>
      </c>
      <c r="C911" s="15" t="s">
        <v>446</v>
      </c>
      <c r="D911" s="14" t="s">
        <v>61</v>
      </c>
      <c r="E911" s="16">
        <v>1</v>
      </c>
      <c r="G911" s="157">
        <f t="shared" si="12"/>
        <v>0</v>
      </c>
    </row>
    <row r="912" spans="1:7" x14ac:dyDescent="0.3">
      <c r="G912" s="157">
        <f t="shared" si="12"/>
        <v>0</v>
      </c>
    </row>
    <row r="913" spans="1:7" s="12" customFormat="1" x14ac:dyDescent="0.3">
      <c r="A913" s="7" t="s">
        <v>3</v>
      </c>
      <c r="B913" s="8" t="s">
        <v>0</v>
      </c>
      <c r="C913" s="7" t="s">
        <v>440</v>
      </c>
      <c r="D913" s="8"/>
      <c r="E913" s="9"/>
      <c r="F913" s="10"/>
      <c r="G913" s="157">
        <f t="shared" si="12"/>
        <v>0</v>
      </c>
    </row>
    <row r="914" spans="1:7" x14ac:dyDescent="0.3">
      <c r="G914" s="157">
        <f t="shared" si="12"/>
        <v>0</v>
      </c>
    </row>
    <row r="915" spans="1:7" x14ac:dyDescent="0.3">
      <c r="B915" s="14" t="s">
        <v>110</v>
      </c>
      <c r="C915" s="15" t="s">
        <v>447</v>
      </c>
      <c r="D915" s="14" t="s">
        <v>61</v>
      </c>
      <c r="E915" s="16">
        <v>6</v>
      </c>
      <c r="G915" s="157">
        <f t="shared" si="12"/>
        <v>0</v>
      </c>
    </row>
    <row r="916" spans="1:7" x14ac:dyDescent="0.3">
      <c r="G916" s="157">
        <f t="shared" si="12"/>
        <v>0</v>
      </c>
    </row>
    <row r="917" spans="1:7" x14ac:dyDescent="0.3">
      <c r="B917" s="14" t="s">
        <v>184</v>
      </c>
      <c r="C917" s="15" t="s">
        <v>448</v>
      </c>
      <c r="D917" s="14" t="s">
        <v>61</v>
      </c>
      <c r="E917" s="16">
        <v>1</v>
      </c>
      <c r="G917" s="157">
        <f t="shared" si="12"/>
        <v>0</v>
      </c>
    </row>
    <row r="918" spans="1:7" x14ac:dyDescent="0.3">
      <c r="G918" s="157">
        <f t="shared" si="12"/>
        <v>0</v>
      </c>
    </row>
    <row r="919" spans="1:7" s="12" customFormat="1" x14ac:dyDescent="0.3">
      <c r="A919" s="7" t="s">
        <v>3</v>
      </c>
      <c r="B919" s="8" t="s">
        <v>0</v>
      </c>
      <c r="C919" s="7" t="s">
        <v>449</v>
      </c>
      <c r="D919" s="8"/>
      <c r="E919" s="9"/>
      <c r="F919" s="10"/>
      <c r="G919" s="157">
        <f t="shared" si="12"/>
        <v>0</v>
      </c>
    </row>
    <row r="920" spans="1:7" x14ac:dyDescent="0.3">
      <c r="G920" s="157">
        <f t="shared" si="12"/>
        <v>0</v>
      </c>
    </row>
    <row r="921" spans="1:7" s="12" customFormat="1" x14ac:dyDescent="0.3">
      <c r="A921" s="7" t="s">
        <v>3</v>
      </c>
      <c r="B921" s="8" t="s">
        <v>0</v>
      </c>
      <c r="C921" s="7" t="s">
        <v>450</v>
      </c>
      <c r="D921" s="8"/>
      <c r="E921" s="9"/>
      <c r="F921" s="10"/>
      <c r="G921" s="157">
        <f t="shared" si="12"/>
        <v>0</v>
      </c>
    </row>
    <row r="922" spans="1:7" x14ac:dyDescent="0.3">
      <c r="G922" s="157">
        <f t="shared" si="12"/>
        <v>0</v>
      </c>
    </row>
    <row r="923" spans="1:7" x14ac:dyDescent="0.3">
      <c r="B923" s="14" t="s">
        <v>186</v>
      </c>
      <c r="C923" s="15" t="s">
        <v>451</v>
      </c>
      <c r="D923" s="14" t="s">
        <v>61</v>
      </c>
      <c r="E923" s="16">
        <v>1</v>
      </c>
      <c r="G923" s="157">
        <f t="shared" si="12"/>
        <v>0</v>
      </c>
    </row>
    <row r="924" spans="1:7" x14ac:dyDescent="0.3">
      <c r="G924" s="157">
        <f t="shared" si="12"/>
        <v>0</v>
      </c>
    </row>
    <row r="925" spans="1:7" x14ac:dyDescent="0.3">
      <c r="B925" s="14" t="s">
        <v>190</v>
      </c>
      <c r="C925" s="15" t="s">
        <v>452</v>
      </c>
      <c r="D925" s="14" t="s">
        <v>61</v>
      </c>
      <c r="E925" s="16">
        <v>3</v>
      </c>
      <c r="G925" s="157">
        <f t="shared" si="12"/>
        <v>0</v>
      </c>
    </row>
    <row r="926" spans="1:7" x14ac:dyDescent="0.3">
      <c r="G926" s="157">
        <f t="shared" si="12"/>
        <v>0</v>
      </c>
    </row>
    <row r="927" spans="1:7" ht="28.8" x14ac:dyDescent="0.3">
      <c r="B927" s="14" t="s">
        <v>192</v>
      </c>
      <c r="C927" s="15" t="s">
        <v>453</v>
      </c>
      <c r="D927" s="14" t="s">
        <v>61</v>
      </c>
      <c r="E927" s="16">
        <v>6</v>
      </c>
      <c r="G927" s="157">
        <f t="shared" si="12"/>
        <v>0</v>
      </c>
    </row>
    <row r="928" spans="1:7" x14ac:dyDescent="0.3">
      <c r="G928" s="157">
        <f t="shared" si="12"/>
        <v>0</v>
      </c>
    </row>
    <row r="929" spans="1:7" x14ac:dyDescent="0.3">
      <c r="B929" s="14" t="s">
        <v>194</v>
      </c>
      <c r="C929" s="15" t="s">
        <v>454</v>
      </c>
      <c r="D929" s="14" t="s">
        <v>61</v>
      </c>
      <c r="E929" s="16">
        <v>1</v>
      </c>
      <c r="G929" s="157">
        <f t="shared" si="12"/>
        <v>0</v>
      </c>
    </row>
    <row r="930" spans="1:7" x14ac:dyDescent="0.3">
      <c r="G930" s="157">
        <f t="shared" si="12"/>
        <v>0</v>
      </c>
    </row>
    <row r="931" spans="1:7" x14ac:dyDescent="0.3">
      <c r="B931" s="14" t="s">
        <v>196</v>
      </c>
      <c r="C931" s="15" t="s">
        <v>455</v>
      </c>
      <c r="D931" s="14" t="s">
        <v>61</v>
      </c>
      <c r="E931" s="16">
        <v>1</v>
      </c>
      <c r="G931" s="157">
        <f t="shared" si="12"/>
        <v>0</v>
      </c>
    </row>
    <row r="932" spans="1:7" x14ac:dyDescent="0.3">
      <c r="G932" s="157">
        <f t="shared" si="12"/>
        <v>0</v>
      </c>
    </row>
    <row r="933" spans="1:7" s="12" customFormat="1" x14ac:dyDescent="0.3">
      <c r="A933" s="7" t="s">
        <v>3</v>
      </c>
      <c r="B933" s="8" t="s">
        <v>0</v>
      </c>
      <c r="C933" s="7" t="s">
        <v>456</v>
      </c>
      <c r="D933" s="8"/>
      <c r="E933" s="9"/>
      <c r="F933" s="10"/>
      <c r="G933" s="157">
        <f t="shared" si="12"/>
        <v>0</v>
      </c>
    </row>
    <row r="934" spans="1:7" x14ac:dyDescent="0.3">
      <c r="G934" s="157">
        <f t="shared" si="12"/>
        <v>0</v>
      </c>
    </row>
    <row r="935" spans="1:7" s="12" customFormat="1" x14ac:dyDescent="0.3">
      <c r="A935" s="7" t="s">
        <v>3</v>
      </c>
      <c r="B935" s="8" t="s">
        <v>0</v>
      </c>
      <c r="C935" s="7" t="s">
        <v>457</v>
      </c>
      <c r="D935" s="8"/>
      <c r="E935" s="9"/>
      <c r="F935" s="10"/>
      <c r="G935" s="157">
        <f t="shared" si="12"/>
        <v>0</v>
      </c>
    </row>
    <row r="936" spans="1:7" x14ac:dyDescent="0.3">
      <c r="G936" s="157">
        <f t="shared" si="12"/>
        <v>0</v>
      </c>
    </row>
    <row r="937" spans="1:7" x14ac:dyDescent="0.3">
      <c r="B937" s="14" t="s">
        <v>199</v>
      </c>
      <c r="C937" s="15" t="s">
        <v>458</v>
      </c>
      <c r="D937" s="14" t="s">
        <v>101</v>
      </c>
      <c r="E937" s="16">
        <v>65</v>
      </c>
      <c r="G937" s="157">
        <f t="shared" si="12"/>
        <v>0</v>
      </c>
    </row>
    <row r="938" spans="1:7" x14ac:dyDescent="0.3">
      <c r="G938" s="157">
        <f t="shared" si="12"/>
        <v>0</v>
      </c>
    </row>
    <row r="939" spans="1:7" x14ac:dyDescent="0.3">
      <c r="B939" s="14" t="s">
        <v>201</v>
      </c>
      <c r="C939" s="15" t="s">
        <v>459</v>
      </c>
      <c r="D939" s="14" t="s">
        <v>101</v>
      </c>
      <c r="E939" s="16">
        <v>15</v>
      </c>
      <c r="G939" s="157">
        <f t="shared" si="12"/>
        <v>0</v>
      </c>
    </row>
    <row r="940" spans="1:7" x14ac:dyDescent="0.3">
      <c r="G940" s="157">
        <f t="shared" si="12"/>
        <v>0</v>
      </c>
    </row>
    <row r="941" spans="1:7" ht="43.2" x14ac:dyDescent="0.3">
      <c r="B941" s="14" t="s">
        <v>269</v>
      </c>
      <c r="C941" s="15" t="s">
        <v>460</v>
      </c>
      <c r="D941" s="14" t="s">
        <v>101</v>
      </c>
      <c r="E941" s="16">
        <v>6</v>
      </c>
      <c r="G941" s="157">
        <f t="shared" si="12"/>
        <v>0</v>
      </c>
    </row>
    <row r="942" spans="1:7" x14ac:dyDescent="0.3">
      <c r="G942" s="157">
        <f t="shared" si="12"/>
        <v>0</v>
      </c>
    </row>
    <row r="943" spans="1:7" ht="43.2" x14ac:dyDescent="0.3">
      <c r="B943" s="14" t="s">
        <v>272</v>
      </c>
      <c r="C943" s="15" t="s">
        <v>461</v>
      </c>
      <c r="D943" s="14" t="s">
        <v>101</v>
      </c>
      <c r="E943" s="16">
        <v>12</v>
      </c>
      <c r="G943" s="157">
        <f t="shared" si="12"/>
        <v>0</v>
      </c>
    </row>
    <row r="944" spans="1:7" x14ac:dyDescent="0.3">
      <c r="G944" s="157">
        <f t="shared" si="12"/>
        <v>0</v>
      </c>
    </row>
    <row r="945" spans="1:7" s="12" customFormat="1" x14ac:dyDescent="0.3">
      <c r="A945" s="7" t="s">
        <v>3</v>
      </c>
      <c r="B945" s="8" t="s">
        <v>0</v>
      </c>
      <c r="C945" s="7" t="s">
        <v>462</v>
      </c>
      <c r="D945" s="8"/>
      <c r="E945" s="9"/>
      <c r="F945" s="10"/>
      <c r="G945" s="157">
        <f t="shared" si="12"/>
        <v>0</v>
      </c>
    </row>
    <row r="946" spans="1:7" x14ac:dyDescent="0.3">
      <c r="G946" s="157">
        <f t="shared" si="12"/>
        <v>0</v>
      </c>
    </row>
    <row r="947" spans="1:7" x14ac:dyDescent="0.3">
      <c r="B947" s="14" t="s">
        <v>275</v>
      </c>
      <c r="C947" s="15" t="s">
        <v>463</v>
      </c>
      <c r="D947" s="14" t="s">
        <v>61</v>
      </c>
      <c r="E947" s="16">
        <v>4</v>
      </c>
      <c r="G947" s="157">
        <f t="shared" si="12"/>
        <v>0</v>
      </c>
    </row>
    <row r="948" spans="1:7" x14ac:dyDescent="0.3">
      <c r="G948" s="157">
        <f t="shared" si="12"/>
        <v>0</v>
      </c>
    </row>
    <row r="949" spans="1:7" x14ac:dyDescent="0.3">
      <c r="B949" s="14" t="s">
        <v>277</v>
      </c>
      <c r="C949" s="15" t="s">
        <v>464</v>
      </c>
      <c r="D949" s="14" t="s">
        <v>61</v>
      </c>
      <c r="E949" s="16">
        <v>12</v>
      </c>
      <c r="G949" s="157">
        <f t="shared" si="12"/>
        <v>0</v>
      </c>
    </row>
    <row r="950" spans="1:7" x14ac:dyDescent="0.3">
      <c r="G950" s="157">
        <f t="shared" si="12"/>
        <v>0</v>
      </c>
    </row>
    <row r="951" spans="1:7" x14ac:dyDescent="0.3">
      <c r="B951" s="14" t="s">
        <v>279</v>
      </c>
      <c r="C951" s="15" t="s">
        <v>465</v>
      </c>
      <c r="D951" s="14" t="s">
        <v>61</v>
      </c>
      <c r="E951" s="16">
        <v>4</v>
      </c>
      <c r="G951" s="157">
        <f t="shared" si="12"/>
        <v>0</v>
      </c>
    </row>
    <row r="952" spans="1:7" x14ac:dyDescent="0.3">
      <c r="G952" s="157">
        <f t="shared" ref="G952:G994" si="13">E952*F952</f>
        <v>0</v>
      </c>
    </row>
    <row r="953" spans="1:7" x14ac:dyDescent="0.3">
      <c r="B953" s="14" t="s">
        <v>281</v>
      </c>
      <c r="C953" s="15" t="s">
        <v>466</v>
      </c>
      <c r="D953" s="14" t="s">
        <v>61</v>
      </c>
      <c r="E953" s="16">
        <v>2</v>
      </c>
      <c r="G953" s="157">
        <f t="shared" si="13"/>
        <v>0</v>
      </c>
    </row>
    <row r="954" spans="1:7" x14ac:dyDescent="0.3">
      <c r="G954" s="157">
        <f t="shared" si="13"/>
        <v>0</v>
      </c>
    </row>
    <row r="955" spans="1:7" x14ac:dyDescent="0.3">
      <c r="B955" s="14" t="s">
        <v>283</v>
      </c>
      <c r="C955" s="15" t="s">
        <v>467</v>
      </c>
      <c r="D955" s="14" t="s">
        <v>61</v>
      </c>
      <c r="E955" s="16">
        <v>3</v>
      </c>
      <c r="G955" s="157">
        <f t="shared" si="13"/>
        <v>0</v>
      </c>
    </row>
    <row r="956" spans="1:7" x14ac:dyDescent="0.3">
      <c r="G956" s="157">
        <f t="shared" si="13"/>
        <v>0</v>
      </c>
    </row>
    <row r="957" spans="1:7" x14ac:dyDescent="0.3">
      <c r="B957" s="14" t="s">
        <v>285</v>
      </c>
      <c r="C957" s="15" t="s">
        <v>468</v>
      </c>
      <c r="D957" s="14" t="s">
        <v>61</v>
      </c>
      <c r="E957" s="16">
        <v>4</v>
      </c>
      <c r="G957" s="157">
        <f t="shared" si="13"/>
        <v>0</v>
      </c>
    </row>
    <row r="958" spans="1:7" x14ac:dyDescent="0.3">
      <c r="G958" s="157">
        <f t="shared" si="13"/>
        <v>0</v>
      </c>
    </row>
    <row r="959" spans="1:7" x14ac:dyDescent="0.3">
      <c r="B959" s="14" t="s">
        <v>289</v>
      </c>
      <c r="C959" s="15" t="s">
        <v>469</v>
      </c>
      <c r="D959" s="14" t="s">
        <v>61</v>
      </c>
      <c r="E959" s="16">
        <v>7</v>
      </c>
      <c r="G959" s="157">
        <f t="shared" si="13"/>
        <v>0</v>
      </c>
    </row>
    <row r="960" spans="1:7" x14ac:dyDescent="0.3">
      <c r="G960" s="157">
        <f t="shared" si="13"/>
        <v>0</v>
      </c>
    </row>
    <row r="961" spans="1:7" x14ac:dyDescent="0.3">
      <c r="B961" s="14" t="s">
        <v>291</v>
      </c>
      <c r="C961" s="15" t="s">
        <v>470</v>
      </c>
      <c r="D961" s="14" t="s">
        <v>61</v>
      </c>
      <c r="E961" s="16">
        <v>2</v>
      </c>
      <c r="G961" s="157">
        <f t="shared" si="13"/>
        <v>0</v>
      </c>
    </row>
    <row r="962" spans="1:7" x14ac:dyDescent="0.3">
      <c r="G962" s="157">
        <f t="shared" si="13"/>
        <v>0</v>
      </c>
    </row>
    <row r="963" spans="1:7" x14ac:dyDescent="0.3">
      <c r="B963" s="14" t="s">
        <v>293</v>
      </c>
      <c r="C963" s="15" t="s">
        <v>471</v>
      </c>
      <c r="D963" s="14" t="s">
        <v>61</v>
      </c>
      <c r="E963" s="16">
        <v>10</v>
      </c>
      <c r="G963" s="157">
        <f t="shared" si="13"/>
        <v>0</v>
      </c>
    </row>
    <row r="964" spans="1:7" x14ac:dyDescent="0.3">
      <c r="G964" s="157">
        <f t="shared" si="13"/>
        <v>0</v>
      </c>
    </row>
    <row r="965" spans="1:7" x14ac:dyDescent="0.3">
      <c r="B965" s="14" t="s">
        <v>296</v>
      </c>
      <c r="C965" s="15" t="s">
        <v>472</v>
      </c>
      <c r="D965" s="14" t="s">
        <v>61</v>
      </c>
      <c r="E965" s="16">
        <v>2</v>
      </c>
      <c r="G965" s="157">
        <f t="shared" si="13"/>
        <v>0</v>
      </c>
    </row>
    <row r="966" spans="1:7" x14ac:dyDescent="0.3">
      <c r="G966" s="157">
        <f t="shared" si="13"/>
        <v>0</v>
      </c>
    </row>
    <row r="967" spans="1:7" x14ac:dyDescent="0.3">
      <c r="B967" s="14" t="s">
        <v>298</v>
      </c>
      <c r="C967" s="15" t="s">
        <v>473</v>
      </c>
      <c r="D967" s="14" t="s">
        <v>132</v>
      </c>
      <c r="E967" s="16">
        <v>1</v>
      </c>
      <c r="G967" s="157">
        <f t="shared" si="13"/>
        <v>0</v>
      </c>
    </row>
    <row r="968" spans="1:7" x14ac:dyDescent="0.3">
      <c r="G968" s="157">
        <f t="shared" si="13"/>
        <v>0</v>
      </c>
    </row>
    <row r="969" spans="1:7" s="12" customFormat="1" x14ac:dyDescent="0.3">
      <c r="A969" s="7" t="s">
        <v>3</v>
      </c>
      <c r="B969" s="8" t="s">
        <v>0</v>
      </c>
      <c r="C969" s="7" t="s">
        <v>474</v>
      </c>
      <c r="D969" s="8"/>
      <c r="E969" s="9"/>
      <c r="F969" s="10"/>
      <c r="G969" s="157">
        <f t="shared" si="13"/>
        <v>0</v>
      </c>
    </row>
    <row r="970" spans="1:7" x14ac:dyDescent="0.3">
      <c r="G970" s="157">
        <f t="shared" si="13"/>
        <v>0</v>
      </c>
    </row>
    <row r="971" spans="1:7" s="12" customFormat="1" x14ac:dyDescent="0.3">
      <c r="A971" s="7" t="s">
        <v>3</v>
      </c>
      <c r="B971" s="8" t="s">
        <v>0</v>
      </c>
      <c r="C971" s="7" t="s">
        <v>475</v>
      </c>
      <c r="D971" s="8"/>
      <c r="E971" s="9"/>
      <c r="F971" s="10"/>
      <c r="G971" s="157">
        <f t="shared" si="13"/>
        <v>0</v>
      </c>
    </row>
    <row r="972" spans="1:7" x14ac:dyDescent="0.3">
      <c r="G972" s="157">
        <f t="shared" si="13"/>
        <v>0</v>
      </c>
    </row>
    <row r="973" spans="1:7" x14ac:dyDescent="0.3">
      <c r="B973" s="14" t="s">
        <v>300</v>
      </c>
      <c r="C973" s="15" t="s">
        <v>476</v>
      </c>
      <c r="D973" s="14" t="s">
        <v>101</v>
      </c>
      <c r="E973" s="16">
        <v>25</v>
      </c>
      <c r="G973" s="157">
        <f t="shared" si="13"/>
        <v>0</v>
      </c>
    </row>
    <row r="974" spans="1:7" x14ac:dyDescent="0.3">
      <c r="G974" s="157">
        <f t="shared" si="13"/>
        <v>0</v>
      </c>
    </row>
    <row r="975" spans="1:7" x14ac:dyDescent="0.3">
      <c r="B975" s="14" t="s">
        <v>302</v>
      </c>
      <c r="C975" s="15" t="s">
        <v>477</v>
      </c>
      <c r="D975" s="14" t="s">
        <v>101</v>
      </c>
      <c r="E975" s="16">
        <v>42</v>
      </c>
      <c r="G975" s="157">
        <f t="shared" si="13"/>
        <v>0</v>
      </c>
    </row>
    <row r="976" spans="1:7" x14ac:dyDescent="0.3">
      <c r="G976" s="157">
        <f t="shared" si="13"/>
        <v>0</v>
      </c>
    </row>
    <row r="977" spans="1:7" s="12" customFormat="1" ht="28.8" x14ac:dyDescent="0.3">
      <c r="A977" s="7" t="s">
        <v>3</v>
      </c>
      <c r="B977" s="8" t="s">
        <v>0</v>
      </c>
      <c r="C977" s="7" t="s">
        <v>478</v>
      </c>
      <c r="D977" s="8"/>
      <c r="E977" s="9"/>
      <c r="F977" s="10"/>
      <c r="G977" s="157">
        <f t="shared" si="13"/>
        <v>0</v>
      </c>
    </row>
    <row r="978" spans="1:7" x14ac:dyDescent="0.3">
      <c r="G978" s="157">
        <f t="shared" si="13"/>
        <v>0</v>
      </c>
    </row>
    <row r="979" spans="1:7" x14ac:dyDescent="0.3">
      <c r="B979" s="14" t="s">
        <v>304</v>
      </c>
      <c r="C979" s="15" t="s">
        <v>479</v>
      </c>
      <c r="D979" s="14" t="s">
        <v>61</v>
      </c>
      <c r="E979" s="16">
        <v>14</v>
      </c>
      <c r="G979" s="157">
        <f t="shared" si="13"/>
        <v>0</v>
      </c>
    </row>
    <row r="980" spans="1:7" x14ac:dyDescent="0.3">
      <c r="G980" s="157">
        <f t="shared" si="13"/>
        <v>0</v>
      </c>
    </row>
    <row r="981" spans="1:7" x14ac:dyDescent="0.3">
      <c r="B981" s="14" t="s">
        <v>370</v>
      </c>
      <c r="C981" s="15" t="s">
        <v>480</v>
      </c>
      <c r="D981" s="14" t="s">
        <v>61</v>
      </c>
      <c r="E981" s="16">
        <v>42</v>
      </c>
      <c r="G981" s="157">
        <f t="shared" si="13"/>
        <v>0</v>
      </c>
    </row>
    <row r="982" spans="1:7" x14ac:dyDescent="0.3">
      <c r="G982" s="157">
        <f t="shared" si="13"/>
        <v>0</v>
      </c>
    </row>
    <row r="983" spans="1:7" s="12" customFormat="1" x14ac:dyDescent="0.3">
      <c r="A983" s="7" t="s">
        <v>3</v>
      </c>
      <c r="B983" s="8" t="s">
        <v>0</v>
      </c>
      <c r="C983" s="7" t="s">
        <v>481</v>
      </c>
      <c r="D983" s="8"/>
      <c r="E983" s="9"/>
      <c r="F983" s="10"/>
      <c r="G983" s="157">
        <f t="shared" si="13"/>
        <v>0</v>
      </c>
    </row>
    <row r="984" spans="1:7" x14ac:dyDescent="0.3">
      <c r="G984" s="157">
        <f t="shared" si="13"/>
        <v>0</v>
      </c>
    </row>
    <row r="985" spans="1:7" x14ac:dyDescent="0.3">
      <c r="B985" s="14" t="s">
        <v>374</v>
      </c>
      <c r="C985" s="15" t="s">
        <v>482</v>
      </c>
      <c r="D985" s="14" t="s">
        <v>132</v>
      </c>
      <c r="E985" s="16">
        <v>1</v>
      </c>
      <c r="G985" s="157">
        <f t="shared" si="13"/>
        <v>0</v>
      </c>
    </row>
    <row r="986" spans="1:7" x14ac:dyDescent="0.3">
      <c r="G986" s="157">
        <f t="shared" si="13"/>
        <v>0</v>
      </c>
    </row>
    <row r="987" spans="1:7" s="12" customFormat="1" x14ac:dyDescent="0.3">
      <c r="A987" s="7" t="s">
        <v>3</v>
      </c>
      <c r="B987" s="8" t="s">
        <v>0</v>
      </c>
      <c r="C987" s="7" t="s">
        <v>483</v>
      </c>
      <c r="D987" s="8"/>
      <c r="E987" s="9"/>
      <c r="F987" s="10"/>
      <c r="G987" s="157">
        <f t="shared" si="13"/>
        <v>0</v>
      </c>
    </row>
    <row r="988" spans="1:7" x14ac:dyDescent="0.3">
      <c r="G988" s="157">
        <f t="shared" si="13"/>
        <v>0</v>
      </c>
    </row>
    <row r="989" spans="1:7" x14ac:dyDescent="0.3">
      <c r="G989" s="157">
        <f t="shared" si="13"/>
        <v>0</v>
      </c>
    </row>
    <row r="990" spans="1:7" s="12" customFormat="1" x14ac:dyDescent="0.3">
      <c r="A990" s="7" t="s">
        <v>3</v>
      </c>
      <c r="B990" s="8" t="s">
        <v>0</v>
      </c>
      <c r="C990" s="7" t="s">
        <v>484</v>
      </c>
      <c r="D990" s="8"/>
      <c r="E990" s="9"/>
      <c r="F990" s="10"/>
      <c r="G990" s="157">
        <f t="shared" si="13"/>
        <v>0</v>
      </c>
    </row>
    <row r="991" spans="1:7" x14ac:dyDescent="0.3">
      <c r="G991" s="157">
        <f t="shared" si="13"/>
        <v>0</v>
      </c>
    </row>
    <row r="992" spans="1:7" ht="57.6" x14ac:dyDescent="0.3">
      <c r="B992" s="14" t="s">
        <v>485</v>
      </c>
      <c r="C992" s="15" t="s">
        <v>486</v>
      </c>
      <c r="D992" s="14" t="s">
        <v>61</v>
      </c>
      <c r="E992" s="16">
        <v>1</v>
      </c>
      <c r="G992" s="157">
        <f t="shared" si="13"/>
        <v>0</v>
      </c>
    </row>
    <row r="993" spans="1:7" x14ac:dyDescent="0.3">
      <c r="G993" s="157">
        <f t="shared" si="13"/>
        <v>0</v>
      </c>
    </row>
    <row r="994" spans="1:7" ht="28.8" x14ac:dyDescent="0.3">
      <c r="B994" s="14" t="s">
        <v>487</v>
      </c>
      <c r="C994" s="15" t="s">
        <v>488</v>
      </c>
      <c r="D994" s="14" t="s">
        <v>61</v>
      </c>
      <c r="E994" s="16">
        <v>1</v>
      </c>
      <c r="G994" s="157">
        <f t="shared" si="13"/>
        <v>0</v>
      </c>
    </row>
    <row r="996" spans="1:7" s="12" customFormat="1" x14ac:dyDescent="0.3">
      <c r="A996" s="7" t="s">
        <v>3</v>
      </c>
      <c r="B996" s="8" t="s">
        <v>0</v>
      </c>
      <c r="C996" s="7" t="s">
        <v>79</v>
      </c>
      <c r="D996" s="8"/>
      <c r="E996" s="9"/>
      <c r="F996" s="10"/>
      <c r="G996" s="158">
        <f>SUM(G887:G995)</f>
        <v>0</v>
      </c>
    </row>
    <row r="998" spans="1:7" s="12" customFormat="1" x14ac:dyDescent="0.3">
      <c r="A998" s="7">
        <v>3</v>
      </c>
      <c r="B998" s="8" t="s">
        <v>0</v>
      </c>
      <c r="C998" s="7" t="s">
        <v>489</v>
      </c>
      <c r="D998" s="8" t="s">
        <v>0</v>
      </c>
      <c r="E998" s="9"/>
      <c r="F998" s="10"/>
      <c r="G998" s="11"/>
    </row>
    <row r="1000" spans="1:7" s="12" customFormat="1" ht="28.8" x14ac:dyDescent="0.3">
      <c r="A1000" s="7" t="s">
        <v>3</v>
      </c>
      <c r="B1000" s="8" t="s">
        <v>0</v>
      </c>
      <c r="C1000" s="7" t="s">
        <v>490</v>
      </c>
      <c r="D1000" s="8"/>
      <c r="E1000" s="9"/>
      <c r="F1000" s="10"/>
      <c r="G1000" s="7"/>
    </row>
    <row r="1002" spans="1:7" s="12" customFormat="1" ht="57.6" x14ac:dyDescent="0.3">
      <c r="A1002" s="7" t="s">
        <v>3</v>
      </c>
      <c r="B1002" s="8" t="s">
        <v>0</v>
      </c>
      <c r="C1002" s="7" t="s">
        <v>5</v>
      </c>
      <c r="D1002" s="8"/>
      <c r="E1002" s="9"/>
      <c r="F1002" s="10"/>
      <c r="G1002" s="7"/>
    </row>
    <row r="1004" spans="1:7" s="12" customFormat="1" x14ac:dyDescent="0.3">
      <c r="A1004" s="7" t="s">
        <v>3</v>
      </c>
      <c r="B1004" s="8" t="s">
        <v>0</v>
      </c>
      <c r="C1004" s="7" t="s">
        <v>491</v>
      </c>
      <c r="D1004" s="8"/>
      <c r="E1004" s="9"/>
      <c r="F1004" s="10"/>
      <c r="G1004" s="7"/>
    </row>
    <row r="1006" spans="1:7" s="12" customFormat="1" x14ac:dyDescent="0.3">
      <c r="A1006" s="7" t="s">
        <v>3</v>
      </c>
      <c r="B1006" s="8" t="s">
        <v>0</v>
      </c>
      <c r="C1006" s="7" t="s">
        <v>492</v>
      </c>
      <c r="D1006" s="8"/>
      <c r="E1006" s="9"/>
      <c r="F1006" s="10"/>
      <c r="G1006" s="7"/>
    </row>
    <row r="1008" spans="1:7" s="12" customFormat="1" ht="43.2" x14ac:dyDescent="0.3">
      <c r="A1008" s="7" t="s">
        <v>3</v>
      </c>
      <c r="B1008" s="8" t="s">
        <v>0</v>
      </c>
      <c r="C1008" s="7" t="s">
        <v>493</v>
      </c>
      <c r="D1008" s="8"/>
      <c r="E1008" s="9"/>
      <c r="F1008" s="10"/>
      <c r="G1008" s="7"/>
    </row>
    <row r="1010" spans="1:7" x14ac:dyDescent="0.3">
      <c r="B1010" s="14" t="s">
        <v>47</v>
      </c>
      <c r="C1010" s="15" t="s">
        <v>494</v>
      </c>
      <c r="D1010" s="14" t="s">
        <v>70</v>
      </c>
      <c r="E1010" s="16">
        <v>593</v>
      </c>
      <c r="G1010" s="157">
        <f>E1010*F1010</f>
        <v>0</v>
      </c>
    </row>
    <row r="1011" spans="1:7" x14ac:dyDescent="0.3">
      <c r="G1011" s="157">
        <f t="shared" ref="G1011:G1042" si="14">E1011*F1011</f>
        <v>0</v>
      </c>
    </row>
    <row r="1012" spans="1:7" x14ac:dyDescent="0.3">
      <c r="B1012" s="14" t="s">
        <v>50</v>
      </c>
      <c r="C1012" s="15" t="s">
        <v>495</v>
      </c>
      <c r="D1012" s="14" t="s">
        <v>70</v>
      </c>
      <c r="E1012" s="16">
        <v>454</v>
      </c>
      <c r="G1012" s="157">
        <f t="shared" si="14"/>
        <v>0</v>
      </c>
    </row>
    <row r="1013" spans="1:7" x14ac:dyDescent="0.3">
      <c r="G1013" s="157">
        <f t="shared" si="14"/>
        <v>0</v>
      </c>
    </row>
    <row r="1014" spans="1:7" s="12" customFormat="1" x14ac:dyDescent="0.3">
      <c r="A1014" s="7" t="s">
        <v>3</v>
      </c>
      <c r="B1014" s="8" t="s">
        <v>0</v>
      </c>
      <c r="C1014" s="7" t="s">
        <v>496</v>
      </c>
      <c r="D1014" s="8"/>
      <c r="E1014" s="9"/>
      <c r="F1014" s="10"/>
      <c r="G1014" s="157">
        <f t="shared" si="14"/>
        <v>0</v>
      </c>
    </row>
    <row r="1015" spans="1:7" x14ac:dyDescent="0.3">
      <c r="G1015" s="157">
        <f t="shared" si="14"/>
        <v>0</v>
      </c>
    </row>
    <row r="1016" spans="1:7" s="12" customFormat="1" ht="43.2" x14ac:dyDescent="0.3">
      <c r="A1016" s="7" t="s">
        <v>3</v>
      </c>
      <c r="B1016" s="8" t="s">
        <v>0</v>
      </c>
      <c r="C1016" s="7" t="s">
        <v>497</v>
      </c>
      <c r="D1016" s="8"/>
      <c r="E1016" s="9"/>
      <c r="F1016" s="10"/>
      <c r="G1016" s="157">
        <f t="shared" si="14"/>
        <v>0</v>
      </c>
    </row>
    <row r="1017" spans="1:7" x14ac:dyDescent="0.3">
      <c r="G1017" s="157">
        <f t="shared" si="14"/>
        <v>0</v>
      </c>
    </row>
    <row r="1018" spans="1:7" x14ac:dyDescent="0.3">
      <c r="B1018" s="14" t="s">
        <v>54</v>
      </c>
      <c r="C1018" s="15" t="s">
        <v>498</v>
      </c>
      <c r="D1018" s="14" t="s">
        <v>70</v>
      </c>
      <c r="E1018" s="16">
        <v>24</v>
      </c>
      <c r="G1018" s="157">
        <f t="shared" si="14"/>
        <v>0</v>
      </c>
    </row>
    <row r="1019" spans="1:7" x14ac:dyDescent="0.3">
      <c r="G1019" s="157">
        <f t="shared" si="14"/>
        <v>0</v>
      </c>
    </row>
    <row r="1020" spans="1:7" x14ac:dyDescent="0.3">
      <c r="B1020" s="14" t="s">
        <v>59</v>
      </c>
      <c r="C1020" s="15" t="s">
        <v>499</v>
      </c>
      <c r="D1020" s="14" t="s">
        <v>70</v>
      </c>
      <c r="E1020" s="16">
        <v>109</v>
      </c>
      <c r="G1020" s="157">
        <f t="shared" si="14"/>
        <v>0</v>
      </c>
    </row>
    <row r="1021" spans="1:7" x14ac:dyDescent="0.3">
      <c r="G1021" s="157">
        <f t="shared" si="14"/>
        <v>0</v>
      </c>
    </row>
    <row r="1022" spans="1:7" s="12" customFormat="1" x14ac:dyDescent="0.3">
      <c r="A1022" s="7" t="s">
        <v>3</v>
      </c>
      <c r="B1022" s="8" t="s">
        <v>0</v>
      </c>
      <c r="C1022" s="7" t="s">
        <v>500</v>
      </c>
      <c r="D1022" s="8"/>
      <c r="E1022" s="9"/>
      <c r="F1022" s="10"/>
      <c r="G1022" s="157">
        <f t="shared" si="14"/>
        <v>0</v>
      </c>
    </row>
    <row r="1023" spans="1:7" x14ac:dyDescent="0.3">
      <c r="G1023" s="157">
        <f t="shared" si="14"/>
        <v>0</v>
      </c>
    </row>
    <row r="1024" spans="1:7" s="12" customFormat="1" ht="28.8" x14ac:dyDescent="0.3">
      <c r="A1024" s="7" t="s">
        <v>3</v>
      </c>
      <c r="B1024" s="8" t="s">
        <v>0</v>
      </c>
      <c r="C1024" s="7" t="s">
        <v>501</v>
      </c>
      <c r="D1024" s="8"/>
      <c r="E1024" s="9"/>
      <c r="F1024" s="10"/>
      <c r="G1024" s="157">
        <f t="shared" si="14"/>
        <v>0</v>
      </c>
    </row>
    <row r="1025" spans="1:7" x14ac:dyDescent="0.3">
      <c r="G1025" s="157">
        <f t="shared" si="14"/>
        <v>0</v>
      </c>
    </row>
    <row r="1026" spans="1:7" x14ac:dyDescent="0.3">
      <c r="B1026" s="14" t="s">
        <v>63</v>
      </c>
      <c r="C1026" s="15" t="s">
        <v>502</v>
      </c>
      <c r="D1026" s="14" t="s">
        <v>70</v>
      </c>
      <c r="E1026" s="16">
        <v>5</v>
      </c>
      <c r="G1026" s="157">
        <f t="shared" si="14"/>
        <v>0</v>
      </c>
    </row>
    <row r="1027" spans="1:7" x14ac:dyDescent="0.3">
      <c r="G1027" s="157">
        <f t="shared" si="14"/>
        <v>0</v>
      </c>
    </row>
    <row r="1028" spans="1:7" x14ac:dyDescent="0.3">
      <c r="B1028" s="14" t="s">
        <v>68</v>
      </c>
      <c r="C1028" s="15" t="s">
        <v>503</v>
      </c>
      <c r="D1028" s="14" t="s">
        <v>70</v>
      </c>
      <c r="E1028" s="16">
        <v>11</v>
      </c>
      <c r="G1028" s="157">
        <f t="shared" si="14"/>
        <v>0</v>
      </c>
    </row>
    <row r="1029" spans="1:7" x14ac:dyDescent="0.3">
      <c r="G1029" s="157">
        <f t="shared" si="14"/>
        <v>0</v>
      </c>
    </row>
    <row r="1030" spans="1:7" s="12" customFormat="1" x14ac:dyDescent="0.3">
      <c r="A1030" s="7" t="s">
        <v>3</v>
      </c>
      <c r="B1030" s="8" t="s">
        <v>0</v>
      </c>
      <c r="C1030" s="7" t="s">
        <v>504</v>
      </c>
      <c r="D1030" s="8"/>
      <c r="E1030" s="9"/>
      <c r="F1030" s="10"/>
      <c r="G1030" s="157">
        <f t="shared" si="14"/>
        <v>0</v>
      </c>
    </row>
    <row r="1031" spans="1:7" x14ac:dyDescent="0.3">
      <c r="G1031" s="157">
        <f t="shared" si="14"/>
        <v>0</v>
      </c>
    </row>
    <row r="1032" spans="1:7" s="12" customFormat="1" x14ac:dyDescent="0.3">
      <c r="A1032" s="7" t="s">
        <v>3</v>
      </c>
      <c r="B1032" s="8" t="s">
        <v>0</v>
      </c>
      <c r="C1032" s="7" t="s">
        <v>505</v>
      </c>
      <c r="D1032" s="8"/>
      <c r="E1032" s="9"/>
      <c r="F1032" s="10"/>
      <c r="G1032" s="157">
        <f t="shared" si="14"/>
        <v>0</v>
      </c>
    </row>
    <row r="1033" spans="1:7" x14ac:dyDescent="0.3">
      <c r="G1033" s="157">
        <f t="shared" si="14"/>
        <v>0</v>
      </c>
    </row>
    <row r="1034" spans="1:7" ht="28.8" x14ac:dyDescent="0.3">
      <c r="B1034" s="14" t="s">
        <v>71</v>
      </c>
      <c r="C1034" s="15" t="s">
        <v>506</v>
      </c>
      <c r="D1034" s="14" t="s">
        <v>101</v>
      </c>
      <c r="E1034" s="16">
        <v>351</v>
      </c>
      <c r="G1034" s="157">
        <f t="shared" si="14"/>
        <v>0</v>
      </c>
    </row>
    <row r="1035" spans="1:7" x14ac:dyDescent="0.3">
      <c r="G1035" s="157">
        <f t="shared" si="14"/>
        <v>0</v>
      </c>
    </row>
    <row r="1036" spans="1:7" s="12" customFormat="1" ht="28.8" x14ac:dyDescent="0.3">
      <c r="A1036" s="7" t="s">
        <v>3</v>
      </c>
      <c r="B1036" s="8" t="s">
        <v>0</v>
      </c>
      <c r="C1036" s="7" t="s">
        <v>507</v>
      </c>
      <c r="D1036" s="8"/>
      <c r="E1036" s="9"/>
      <c r="F1036" s="10"/>
      <c r="G1036" s="157">
        <f t="shared" si="14"/>
        <v>0</v>
      </c>
    </row>
    <row r="1037" spans="1:7" x14ac:dyDescent="0.3">
      <c r="G1037" s="157">
        <f t="shared" si="14"/>
        <v>0</v>
      </c>
    </row>
    <row r="1038" spans="1:7" x14ac:dyDescent="0.3">
      <c r="B1038" s="14" t="s">
        <v>73</v>
      </c>
      <c r="C1038" s="15" t="s">
        <v>503</v>
      </c>
      <c r="D1038" s="14" t="s">
        <v>70</v>
      </c>
      <c r="E1038" s="16">
        <v>38</v>
      </c>
      <c r="G1038" s="157">
        <f t="shared" si="14"/>
        <v>0</v>
      </c>
    </row>
    <row r="1039" spans="1:7" x14ac:dyDescent="0.3">
      <c r="G1039" s="157">
        <f t="shared" si="14"/>
        <v>0</v>
      </c>
    </row>
    <row r="1040" spans="1:7" s="12" customFormat="1" x14ac:dyDescent="0.3">
      <c r="A1040" s="7" t="s">
        <v>3</v>
      </c>
      <c r="B1040" s="8" t="s">
        <v>0</v>
      </c>
      <c r="C1040" s="7" t="s">
        <v>508</v>
      </c>
      <c r="D1040" s="8"/>
      <c r="E1040" s="9"/>
      <c r="F1040" s="10"/>
      <c r="G1040" s="157">
        <f t="shared" si="14"/>
        <v>0</v>
      </c>
    </row>
    <row r="1041" spans="1:7" x14ac:dyDescent="0.3">
      <c r="G1041" s="157">
        <f t="shared" si="14"/>
        <v>0</v>
      </c>
    </row>
    <row r="1042" spans="1:7" x14ac:dyDescent="0.3">
      <c r="B1042" s="14" t="s">
        <v>76</v>
      </c>
      <c r="C1042" s="15" t="s">
        <v>509</v>
      </c>
      <c r="D1042" s="14" t="s">
        <v>101</v>
      </c>
      <c r="E1042" s="16">
        <v>351</v>
      </c>
      <c r="G1042" s="157">
        <f t="shared" si="14"/>
        <v>0</v>
      </c>
    </row>
    <row r="1044" spans="1:7" s="12" customFormat="1" x14ac:dyDescent="0.3">
      <c r="A1044" s="7" t="s">
        <v>3</v>
      </c>
      <c r="B1044" s="8" t="s">
        <v>0</v>
      </c>
      <c r="C1044" s="7" t="s">
        <v>79</v>
      </c>
      <c r="D1044" s="8"/>
      <c r="E1044" s="9"/>
      <c r="F1044" s="10"/>
      <c r="G1044" s="158">
        <f>SUM(G1010:G1043)</f>
        <v>0</v>
      </c>
    </row>
    <row r="1046" spans="1:7" s="12" customFormat="1" x14ac:dyDescent="0.3">
      <c r="A1046" s="7">
        <v>3</v>
      </c>
      <c r="B1046" s="8" t="s">
        <v>0</v>
      </c>
      <c r="C1046" s="7" t="s">
        <v>510</v>
      </c>
      <c r="D1046" s="8" t="s">
        <v>0</v>
      </c>
      <c r="E1046" s="9"/>
      <c r="F1046" s="10"/>
      <c r="G1046" s="11"/>
    </row>
    <row r="1048" spans="1:7" s="12" customFormat="1" ht="28.8" x14ac:dyDescent="0.3">
      <c r="A1048" s="7" t="s">
        <v>3</v>
      </c>
      <c r="B1048" s="8" t="s">
        <v>0</v>
      </c>
      <c r="C1048" s="7" t="s">
        <v>511</v>
      </c>
      <c r="D1048" s="8"/>
      <c r="E1048" s="9"/>
      <c r="F1048" s="10"/>
      <c r="G1048" s="7"/>
    </row>
    <row r="1050" spans="1:7" s="12" customFormat="1" ht="57.6" x14ac:dyDescent="0.3">
      <c r="A1050" s="7" t="s">
        <v>3</v>
      </c>
      <c r="B1050" s="8" t="s">
        <v>0</v>
      </c>
      <c r="C1050" s="7" t="s">
        <v>5</v>
      </c>
      <c r="D1050" s="8"/>
      <c r="E1050" s="9"/>
      <c r="F1050" s="10"/>
      <c r="G1050" s="7"/>
    </row>
    <row r="1052" spans="1:7" s="12" customFormat="1" x14ac:dyDescent="0.3">
      <c r="A1052" s="7" t="s">
        <v>3</v>
      </c>
      <c r="B1052" s="8" t="s">
        <v>0</v>
      </c>
      <c r="C1052" s="7" t="s">
        <v>6</v>
      </c>
      <c r="D1052" s="8"/>
      <c r="E1052" s="9"/>
      <c r="F1052" s="10"/>
      <c r="G1052" s="7"/>
    </row>
    <row r="1054" spans="1:7" s="12" customFormat="1" x14ac:dyDescent="0.3">
      <c r="A1054" s="7" t="s">
        <v>3</v>
      </c>
      <c r="B1054" s="8" t="s">
        <v>0</v>
      </c>
      <c r="C1054" s="7" t="s">
        <v>512</v>
      </c>
      <c r="D1054" s="8"/>
      <c r="E1054" s="9"/>
      <c r="F1054" s="10"/>
      <c r="G1054" s="7"/>
    </row>
    <row r="1056" spans="1:7" s="12" customFormat="1" ht="43.2" x14ac:dyDescent="0.3">
      <c r="A1056" s="7" t="s">
        <v>3</v>
      </c>
      <c r="B1056" s="8" t="s">
        <v>0</v>
      </c>
      <c r="C1056" s="7" t="s">
        <v>513</v>
      </c>
      <c r="D1056" s="8"/>
      <c r="E1056" s="9"/>
      <c r="F1056" s="10"/>
      <c r="G1056" s="7"/>
    </row>
    <row r="1058" spans="1:7" s="12" customFormat="1" x14ac:dyDescent="0.3">
      <c r="A1058" s="7" t="s">
        <v>3</v>
      </c>
      <c r="B1058" s="8" t="s">
        <v>0</v>
      </c>
      <c r="C1058" s="7" t="s">
        <v>514</v>
      </c>
      <c r="D1058" s="8"/>
      <c r="E1058" s="9"/>
      <c r="F1058" s="10"/>
      <c r="G1058" s="7"/>
    </row>
    <row r="1060" spans="1:7" s="12" customFormat="1" ht="57.6" x14ac:dyDescent="0.3">
      <c r="A1060" s="7" t="s">
        <v>3</v>
      </c>
      <c r="B1060" s="8" t="s">
        <v>0</v>
      </c>
      <c r="C1060" s="7" t="s">
        <v>515</v>
      </c>
      <c r="D1060" s="8"/>
      <c r="E1060" s="9"/>
      <c r="F1060" s="10"/>
      <c r="G1060" s="7"/>
    </row>
    <row r="1062" spans="1:7" s="12" customFormat="1" x14ac:dyDescent="0.3">
      <c r="A1062" s="7" t="s">
        <v>3</v>
      </c>
      <c r="B1062" s="8" t="s">
        <v>0</v>
      </c>
      <c r="C1062" s="7" t="s">
        <v>516</v>
      </c>
      <c r="D1062" s="8"/>
      <c r="E1062" s="9"/>
      <c r="F1062" s="10"/>
      <c r="G1062" s="7"/>
    </row>
    <row r="1064" spans="1:7" s="12" customFormat="1" ht="28.8" x14ac:dyDescent="0.3">
      <c r="A1064" s="7" t="s">
        <v>3</v>
      </c>
      <c r="B1064" s="8" t="s">
        <v>0</v>
      </c>
      <c r="C1064" s="7" t="s">
        <v>517</v>
      </c>
      <c r="D1064" s="8"/>
      <c r="E1064" s="9"/>
      <c r="F1064" s="10"/>
      <c r="G1064" s="7"/>
    </row>
    <row r="1066" spans="1:7" s="12" customFormat="1" x14ac:dyDescent="0.3">
      <c r="A1066" s="7" t="s">
        <v>3</v>
      </c>
      <c r="B1066" s="8" t="s">
        <v>0</v>
      </c>
      <c r="C1066" s="7" t="s">
        <v>210</v>
      </c>
      <c r="D1066" s="8"/>
      <c r="E1066" s="9"/>
      <c r="F1066" s="10"/>
      <c r="G1066" s="7"/>
    </row>
    <row r="1068" spans="1:7" s="12" customFormat="1" ht="43.2" x14ac:dyDescent="0.3">
      <c r="A1068" s="7" t="s">
        <v>3</v>
      </c>
      <c r="B1068" s="8" t="s">
        <v>0</v>
      </c>
      <c r="C1068" s="7" t="s">
        <v>518</v>
      </c>
      <c r="D1068" s="8"/>
      <c r="E1068" s="9"/>
      <c r="F1068" s="10"/>
      <c r="G1068" s="7"/>
    </row>
    <row r="1070" spans="1:7" s="12" customFormat="1" x14ac:dyDescent="0.3">
      <c r="A1070" s="7" t="s">
        <v>3</v>
      </c>
      <c r="B1070" s="8" t="s">
        <v>0</v>
      </c>
      <c r="C1070" s="7" t="s">
        <v>519</v>
      </c>
      <c r="D1070" s="8"/>
      <c r="E1070" s="9"/>
      <c r="F1070" s="10"/>
      <c r="G1070" s="7"/>
    </row>
    <row r="1072" spans="1:7" s="12" customFormat="1" x14ac:dyDescent="0.3">
      <c r="A1072" s="7" t="s">
        <v>3</v>
      </c>
      <c r="B1072" s="8" t="s">
        <v>0</v>
      </c>
      <c r="C1072" s="7" t="s">
        <v>520</v>
      </c>
      <c r="D1072" s="8"/>
      <c r="E1072" s="9"/>
      <c r="F1072" s="10"/>
      <c r="G1072" s="7"/>
    </row>
    <row r="1074" spans="1:7" s="12" customFormat="1" x14ac:dyDescent="0.3">
      <c r="A1074" s="7" t="s">
        <v>3</v>
      </c>
      <c r="B1074" s="8" t="s">
        <v>0</v>
      </c>
      <c r="C1074" s="7" t="s">
        <v>521</v>
      </c>
      <c r="D1074" s="8"/>
      <c r="E1074" s="9"/>
      <c r="F1074" s="10"/>
      <c r="G1074" s="7"/>
    </row>
    <row r="1076" spans="1:7" x14ac:dyDescent="0.3">
      <c r="B1076" s="14" t="s">
        <v>47</v>
      </c>
      <c r="C1076" s="15" t="s">
        <v>522</v>
      </c>
      <c r="D1076" s="14" t="s">
        <v>49</v>
      </c>
      <c r="E1076" s="16">
        <v>108</v>
      </c>
      <c r="G1076" s="157">
        <f>E1076*F1076</f>
        <v>0</v>
      </c>
    </row>
    <row r="1077" spans="1:7" x14ac:dyDescent="0.3">
      <c r="G1077" s="157">
        <f t="shared" ref="G1077:G1140" si="15">E1077*F1077</f>
        <v>0</v>
      </c>
    </row>
    <row r="1078" spans="1:7" s="12" customFormat="1" x14ac:dyDescent="0.3">
      <c r="A1078" s="7" t="s">
        <v>3</v>
      </c>
      <c r="B1078" s="8" t="s">
        <v>0</v>
      </c>
      <c r="C1078" s="7" t="s">
        <v>523</v>
      </c>
      <c r="D1078" s="8"/>
      <c r="E1078" s="9"/>
      <c r="F1078" s="10"/>
      <c r="G1078" s="157">
        <f t="shared" si="15"/>
        <v>0</v>
      </c>
    </row>
    <row r="1079" spans="1:7" x14ac:dyDescent="0.3">
      <c r="G1079" s="157">
        <f t="shared" si="15"/>
        <v>0</v>
      </c>
    </row>
    <row r="1080" spans="1:7" ht="28.8" x14ac:dyDescent="0.3">
      <c r="B1080" s="14" t="s">
        <v>50</v>
      </c>
      <c r="C1080" s="15" t="s">
        <v>524</v>
      </c>
      <c r="D1080" s="14" t="s">
        <v>49</v>
      </c>
      <c r="E1080" s="16">
        <v>108</v>
      </c>
      <c r="G1080" s="157">
        <f t="shared" si="15"/>
        <v>0</v>
      </c>
    </row>
    <row r="1081" spans="1:7" x14ac:dyDescent="0.3">
      <c r="G1081" s="157">
        <f t="shared" si="15"/>
        <v>0</v>
      </c>
    </row>
    <row r="1082" spans="1:7" s="12" customFormat="1" ht="43.2" x14ac:dyDescent="0.3">
      <c r="A1082" s="7" t="s">
        <v>3</v>
      </c>
      <c r="B1082" s="8" t="s">
        <v>0</v>
      </c>
      <c r="C1082" s="7" t="s">
        <v>525</v>
      </c>
      <c r="D1082" s="8"/>
      <c r="E1082" s="9"/>
      <c r="F1082" s="10"/>
      <c r="G1082" s="157">
        <f t="shared" si="15"/>
        <v>0</v>
      </c>
    </row>
    <row r="1083" spans="1:7" x14ac:dyDescent="0.3">
      <c r="G1083" s="157">
        <f t="shared" si="15"/>
        <v>0</v>
      </c>
    </row>
    <row r="1084" spans="1:7" s="12" customFormat="1" x14ac:dyDescent="0.3">
      <c r="A1084" s="7" t="s">
        <v>3</v>
      </c>
      <c r="B1084" s="8" t="s">
        <v>0</v>
      </c>
      <c r="C1084" s="7" t="s">
        <v>526</v>
      </c>
      <c r="D1084" s="8"/>
      <c r="E1084" s="9"/>
      <c r="F1084" s="10"/>
      <c r="G1084" s="157">
        <f t="shared" si="15"/>
        <v>0</v>
      </c>
    </row>
    <row r="1085" spans="1:7" x14ac:dyDescent="0.3">
      <c r="G1085" s="157">
        <f t="shared" si="15"/>
        <v>0</v>
      </c>
    </row>
    <row r="1086" spans="1:7" ht="28.8" x14ac:dyDescent="0.3">
      <c r="B1086" s="14" t="s">
        <v>54</v>
      </c>
      <c r="C1086" s="15" t="s">
        <v>527</v>
      </c>
      <c r="D1086" s="14" t="s">
        <v>132</v>
      </c>
      <c r="E1086" s="16">
        <v>1</v>
      </c>
      <c r="G1086" s="157">
        <f t="shared" si="15"/>
        <v>0</v>
      </c>
    </row>
    <row r="1087" spans="1:7" x14ac:dyDescent="0.3">
      <c r="G1087" s="157">
        <f t="shared" si="15"/>
        <v>0</v>
      </c>
    </row>
    <row r="1088" spans="1:7" s="12" customFormat="1" x14ac:dyDescent="0.3">
      <c r="A1088" s="7" t="s">
        <v>3</v>
      </c>
      <c r="B1088" s="8" t="s">
        <v>0</v>
      </c>
      <c r="C1088" s="7" t="s">
        <v>528</v>
      </c>
      <c r="D1088" s="8"/>
      <c r="E1088" s="9"/>
      <c r="F1088" s="10"/>
      <c r="G1088" s="157">
        <f t="shared" si="15"/>
        <v>0</v>
      </c>
    </row>
    <row r="1089" spans="1:7" x14ac:dyDescent="0.3">
      <c r="G1089" s="157">
        <f t="shared" si="15"/>
        <v>0</v>
      </c>
    </row>
    <row r="1090" spans="1:7" x14ac:dyDescent="0.3">
      <c r="G1090" s="157">
        <f t="shared" si="15"/>
        <v>0</v>
      </c>
    </row>
    <row r="1091" spans="1:7" ht="57.6" x14ac:dyDescent="0.3">
      <c r="B1091" s="14" t="s">
        <v>59</v>
      </c>
      <c r="C1091" s="15" t="s">
        <v>529</v>
      </c>
      <c r="D1091" s="14" t="s">
        <v>70</v>
      </c>
      <c r="E1091" s="16">
        <v>674</v>
      </c>
      <c r="G1091" s="157">
        <f t="shared" si="15"/>
        <v>0</v>
      </c>
    </row>
    <row r="1092" spans="1:7" x14ac:dyDescent="0.3">
      <c r="G1092" s="157">
        <f t="shared" si="15"/>
        <v>0</v>
      </c>
    </row>
    <row r="1093" spans="1:7" s="12" customFormat="1" x14ac:dyDescent="0.3">
      <c r="A1093" s="7" t="s">
        <v>3</v>
      </c>
      <c r="B1093" s="8" t="s">
        <v>0</v>
      </c>
      <c r="C1093" s="7" t="s">
        <v>530</v>
      </c>
      <c r="D1093" s="8"/>
      <c r="E1093" s="9"/>
      <c r="F1093" s="10"/>
      <c r="G1093" s="157">
        <f t="shared" si="15"/>
        <v>0</v>
      </c>
    </row>
    <row r="1094" spans="1:7" x14ac:dyDescent="0.3">
      <c r="G1094" s="157">
        <f t="shared" si="15"/>
        <v>0</v>
      </c>
    </row>
    <row r="1095" spans="1:7" x14ac:dyDescent="0.3">
      <c r="B1095" s="14" t="s">
        <v>63</v>
      </c>
      <c r="C1095" s="15" t="s">
        <v>531</v>
      </c>
      <c r="D1095" s="14" t="s">
        <v>61</v>
      </c>
      <c r="E1095" s="16">
        <v>8</v>
      </c>
      <c r="G1095" s="157">
        <f t="shared" si="15"/>
        <v>0</v>
      </c>
    </row>
    <row r="1096" spans="1:7" x14ac:dyDescent="0.3">
      <c r="G1096" s="157">
        <f t="shared" si="15"/>
        <v>0</v>
      </c>
    </row>
    <row r="1097" spans="1:7" s="12" customFormat="1" x14ac:dyDescent="0.3">
      <c r="A1097" s="7" t="s">
        <v>3</v>
      </c>
      <c r="B1097" s="8" t="s">
        <v>0</v>
      </c>
      <c r="C1097" s="7" t="s">
        <v>532</v>
      </c>
      <c r="D1097" s="8"/>
      <c r="E1097" s="9"/>
      <c r="F1097" s="10"/>
      <c r="G1097" s="157">
        <f t="shared" si="15"/>
        <v>0</v>
      </c>
    </row>
    <row r="1098" spans="1:7" x14ac:dyDescent="0.3">
      <c r="G1098" s="157">
        <f t="shared" si="15"/>
        <v>0</v>
      </c>
    </row>
    <row r="1099" spans="1:7" s="12" customFormat="1" ht="28.8" x14ac:dyDescent="0.3">
      <c r="A1099" s="7" t="s">
        <v>3</v>
      </c>
      <c r="B1099" s="8" t="s">
        <v>0</v>
      </c>
      <c r="C1099" s="7" t="s">
        <v>533</v>
      </c>
      <c r="D1099" s="8"/>
      <c r="E1099" s="9"/>
      <c r="F1099" s="10"/>
      <c r="G1099" s="157">
        <f t="shared" si="15"/>
        <v>0</v>
      </c>
    </row>
    <row r="1100" spans="1:7" x14ac:dyDescent="0.3">
      <c r="G1100" s="157">
        <f t="shared" si="15"/>
        <v>0</v>
      </c>
    </row>
    <row r="1101" spans="1:7" ht="57.6" x14ac:dyDescent="0.3">
      <c r="B1101" s="14" t="s">
        <v>68</v>
      </c>
      <c r="C1101" s="15" t="s">
        <v>534</v>
      </c>
      <c r="D1101" s="14" t="s">
        <v>101</v>
      </c>
      <c r="E1101" s="16">
        <v>123</v>
      </c>
      <c r="G1101" s="157">
        <f t="shared" si="15"/>
        <v>0</v>
      </c>
    </row>
    <row r="1102" spans="1:7" x14ac:dyDescent="0.3">
      <c r="G1102" s="157">
        <f t="shared" si="15"/>
        <v>0</v>
      </c>
    </row>
    <row r="1103" spans="1:7" ht="43.2" x14ac:dyDescent="0.3">
      <c r="B1103" s="14" t="s">
        <v>71</v>
      </c>
      <c r="C1103" s="15" t="s">
        <v>535</v>
      </c>
      <c r="D1103" s="14" t="s">
        <v>61</v>
      </c>
      <c r="E1103" s="16">
        <v>131</v>
      </c>
      <c r="G1103" s="157">
        <f t="shared" si="15"/>
        <v>0</v>
      </c>
    </row>
    <row r="1104" spans="1:7" x14ac:dyDescent="0.3">
      <c r="G1104" s="157">
        <f t="shared" si="15"/>
        <v>0</v>
      </c>
    </row>
    <row r="1105" spans="1:7" x14ac:dyDescent="0.3">
      <c r="B1105" s="14" t="s">
        <v>73</v>
      </c>
      <c r="C1105" s="15" t="s">
        <v>536</v>
      </c>
      <c r="D1105" s="14" t="s">
        <v>61</v>
      </c>
      <c r="E1105" s="16">
        <v>2</v>
      </c>
      <c r="G1105" s="157">
        <f t="shared" si="15"/>
        <v>0</v>
      </c>
    </row>
    <row r="1106" spans="1:7" x14ac:dyDescent="0.3">
      <c r="G1106" s="157">
        <f t="shared" si="15"/>
        <v>0</v>
      </c>
    </row>
    <row r="1107" spans="1:7" x14ac:dyDescent="0.3">
      <c r="B1107" s="14" t="s">
        <v>76</v>
      </c>
      <c r="C1107" s="15" t="s">
        <v>537</v>
      </c>
      <c r="D1107" s="14" t="s">
        <v>61</v>
      </c>
      <c r="E1107" s="16">
        <v>3</v>
      </c>
      <c r="G1107" s="157">
        <f t="shared" si="15"/>
        <v>0</v>
      </c>
    </row>
    <row r="1108" spans="1:7" x14ac:dyDescent="0.3">
      <c r="G1108" s="157">
        <f t="shared" si="15"/>
        <v>0</v>
      </c>
    </row>
    <row r="1109" spans="1:7" s="12" customFormat="1" x14ac:dyDescent="0.3">
      <c r="A1109" s="7" t="s">
        <v>3</v>
      </c>
      <c r="B1109" s="8" t="s">
        <v>0</v>
      </c>
      <c r="C1109" s="7" t="s">
        <v>538</v>
      </c>
      <c r="D1109" s="8"/>
      <c r="E1109" s="9"/>
      <c r="F1109" s="10"/>
      <c r="G1109" s="157">
        <f t="shared" si="15"/>
        <v>0</v>
      </c>
    </row>
    <row r="1110" spans="1:7" x14ac:dyDescent="0.3">
      <c r="G1110" s="157">
        <f t="shared" si="15"/>
        <v>0</v>
      </c>
    </row>
    <row r="1111" spans="1:7" s="12" customFormat="1" x14ac:dyDescent="0.3">
      <c r="A1111" s="7" t="s">
        <v>3</v>
      </c>
      <c r="B1111" s="8" t="s">
        <v>0</v>
      </c>
      <c r="C1111" s="7" t="s">
        <v>539</v>
      </c>
      <c r="D1111" s="8"/>
      <c r="E1111" s="9"/>
      <c r="F1111" s="10"/>
      <c r="G1111" s="157">
        <f t="shared" si="15"/>
        <v>0</v>
      </c>
    </row>
    <row r="1112" spans="1:7" x14ac:dyDescent="0.3">
      <c r="G1112" s="157">
        <f t="shared" si="15"/>
        <v>0</v>
      </c>
    </row>
    <row r="1113" spans="1:7" s="12" customFormat="1" x14ac:dyDescent="0.3">
      <c r="A1113" s="7" t="s">
        <v>3</v>
      </c>
      <c r="B1113" s="8" t="s">
        <v>0</v>
      </c>
      <c r="C1113" s="7" t="s">
        <v>521</v>
      </c>
      <c r="D1113" s="8"/>
      <c r="E1113" s="9"/>
      <c r="F1113" s="10"/>
      <c r="G1113" s="157">
        <f t="shared" si="15"/>
        <v>0</v>
      </c>
    </row>
    <row r="1114" spans="1:7" x14ac:dyDescent="0.3">
      <c r="G1114" s="157">
        <f t="shared" si="15"/>
        <v>0</v>
      </c>
    </row>
    <row r="1115" spans="1:7" x14ac:dyDescent="0.3">
      <c r="B1115" s="14" t="s">
        <v>110</v>
      </c>
      <c r="C1115" s="15" t="s">
        <v>522</v>
      </c>
      <c r="D1115" s="14" t="s">
        <v>49</v>
      </c>
      <c r="E1115" s="16">
        <v>108</v>
      </c>
      <c r="G1115" s="157">
        <f t="shared" si="15"/>
        <v>0</v>
      </c>
    </row>
    <row r="1116" spans="1:7" x14ac:dyDescent="0.3">
      <c r="G1116" s="157">
        <f t="shared" si="15"/>
        <v>0</v>
      </c>
    </row>
    <row r="1117" spans="1:7" s="12" customFormat="1" x14ac:dyDescent="0.3">
      <c r="A1117" s="7" t="s">
        <v>3</v>
      </c>
      <c r="B1117" s="8" t="s">
        <v>0</v>
      </c>
      <c r="C1117" s="7" t="s">
        <v>540</v>
      </c>
      <c r="D1117" s="8"/>
      <c r="E1117" s="9"/>
      <c r="F1117" s="10"/>
      <c r="G1117" s="157">
        <f t="shared" si="15"/>
        <v>0</v>
      </c>
    </row>
    <row r="1118" spans="1:7" x14ac:dyDescent="0.3">
      <c r="G1118" s="157">
        <f t="shared" si="15"/>
        <v>0</v>
      </c>
    </row>
    <row r="1119" spans="1:7" ht="28.8" x14ac:dyDescent="0.3">
      <c r="B1119" s="14" t="s">
        <v>184</v>
      </c>
      <c r="C1119" s="15" t="s">
        <v>524</v>
      </c>
      <c r="D1119" s="14" t="s">
        <v>49</v>
      </c>
      <c r="E1119" s="16">
        <v>108</v>
      </c>
      <c r="G1119" s="157">
        <f t="shared" si="15"/>
        <v>0</v>
      </c>
    </row>
    <row r="1120" spans="1:7" x14ac:dyDescent="0.3">
      <c r="G1120" s="157">
        <f t="shared" si="15"/>
        <v>0</v>
      </c>
    </row>
    <row r="1121" spans="1:7" s="12" customFormat="1" ht="28.8" x14ac:dyDescent="0.3">
      <c r="A1121" s="7" t="s">
        <v>3</v>
      </c>
      <c r="B1121" s="8" t="s">
        <v>0</v>
      </c>
      <c r="C1121" s="7" t="s">
        <v>541</v>
      </c>
      <c r="D1121" s="8"/>
      <c r="E1121" s="9"/>
      <c r="F1121" s="10"/>
      <c r="G1121" s="157">
        <f t="shared" si="15"/>
        <v>0</v>
      </c>
    </row>
    <row r="1122" spans="1:7" x14ac:dyDescent="0.3">
      <c r="G1122" s="157">
        <f t="shared" si="15"/>
        <v>0</v>
      </c>
    </row>
    <row r="1123" spans="1:7" x14ac:dyDescent="0.3">
      <c r="B1123" s="14" t="s">
        <v>186</v>
      </c>
      <c r="C1123" s="15" t="s">
        <v>542</v>
      </c>
      <c r="D1123" s="14" t="s">
        <v>49</v>
      </c>
      <c r="E1123" s="16">
        <v>64</v>
      </c>
      <c r="G1123" s="157">
        <f t="shared" si="15"/>
        <v>0</v>
      </c>
    </row>
    <row r="1124" spans="1:7" x14ac:dyDescent="0.3">
      <c r="G1124" s="157">
        <f t="shared" si="15"/>
        <v>0</v>
      </c>
    </row>
    <row r="1125" spans="1:7" ht="28.8" x14ac:dyDescent="0.3">
      <c r="B1125" s="14" t="s">
        <v>190</v>
      </c>
      <c r="C1125" s="15" t="s">
        <v>543</v>
      </c>
      <c r="D1125" s="14" t="s">
        <v>49</v>
      </c>
      <c r="E1125" s="16">
        <v>67</v>
      </c>
      <c r="G1125" s="157">
        <f t="shared" si="15"/>
        <v>0</v>
      </c>
    </row>
    <row r="1126" spans="1:7" x14ac:dyDescent="0.3">
      <c r="G1126" s="157">
        <f t="shared" si="15"/>
        <v>0</v>
      </c>
    </row>
    <row r="1127" spans="1:7" s="12" customFormat="1" x14ac:dyDescent="0.3">
      <c r="A1127" s="7" t="s">
        <v>3</v>
      </c>
      <c r="B1127" s="8" t="s">
        <v>0</v>
      </c>
      <c r="C1127" s="7" t="s">
        <v>526</v>
      </c>
      <c r="D1127" s="8"/>
      <c r="E1127" s="9"/>
      <c r="F1127" s="10"/>
      <c r="G1127" s="157">
        <f t="shared" si="15"/>
        <v>0</v>
      </c>
    </row>
    <row r="1128" spans="1:7" x14ac:dyDescent="0.3">
      <c r="G1128" s="157">
        <f t="shared" si="15"/>
        <v>0</v>
      </c>
    </row>
    <row r="1129" spans="1:7" ht="28.8" x14ac:dyDescent="0.3">
      <c r="B1129" s="14" t="s">
        <v>192</v>
      </c>
      <c r="C1129" s="15" t="s">
        <v>527</v>
      </c>
      <c r="D1129" s="14" t="s">
        <v>132</v>
      </c>
      <c r="E1129" s="16">
        <v>1</v>
      </c>
      <c r="G1129" s="157">
        <f t="shared" si="15"/>
        <v>0</v>
      </c>
    </row>
    <row r="1130" spans="1:7" x14ac:dyDescent="0.3">
      <c r="G1130" s="157">
        <f t="shared" si="15"/>
        <v>0</v>
      </c>
    </row>
    <row r="1131" spans="1:7" s="12" customFormat="1" x14ac:dyDescent="0.3">
      <c r="A1131" s="7" t="s">
        <v>3</v>
      </c>
      <c r="B1131" s="8" t="s">
        <v>0</v>
      </c>
      <c r="C1131" s="7" t="s">
        <v>528</v>
      </c>
      <c r="D1131" s="8"/>
      <c r="E1131" s="9"/>
      <c r="F1131" s="10"/>
      <c r="G1131" s="157">
        <f t="shared" si="15"/>
        <v>0</v>
      </c>
    </row>
    <row r="1132" spans="1:7" x14ac:dyDescent="0.3">
      <c r="G1132" s="157">
        <f t="shared" si="15"/>
        <v>0</v>
      </c>
    </row>
    <row r="1133" spans="1:7" ht="57.6" x14ac:dyDescent="0.3">
      <c r="B1133" s="14" t="s">
        <v>194</v>
      </c>
      <c r="C1133" s="15" t="s">
        <v>529</v>
      </c>
      <c r="D1133" s="14" t="s">
        <v>70</v>
      </c>
      <c r="E1133" s="16">
        <v>674</v>
      </c>
      <c r="G1133" s="157">
        <f t="shared" si="15"/>
        <v>0</v>
      </c>
    </row>
    <row r="1134" spans="1:7" x14ac:dyDescent="0.3">
      <c r="G1134" s="157">
        <f t="shared" si="15"/>
        <v>0</v>
      </c>
    </row>
    <row r="1135" spans="1:7" s="12" customFormat="1" x14ac:dyDescent="0.3">
      <c r="A1135" s="7" t="s">
        <v>3</v>
      </c>
      <c r="B1135" s="8" t="s">
        <v>0</v>
      </c>
      <c r="C1135" s="7" t="s">
        <v>530</v>
      </c>
      <c r="D1135" s="8"/>
      <c r="E1135" s="9"/>
      <c r="F1135" s="10"/>
      <c r="G1135" s="157">
        <f t="shared" si="15"/>
        <v>0</v>
      </c>
    </row>
    <row r="1136" spans="1:7" x14ac:dyDescent="0.3">
      <c r="G1136" s="157">
        <f t="shared" si="15"/>
        <v>0</v>
      </c>
    </row>
    <row r="1137" spans="1:7" x14ac:dyDescent="0.3">
      <c r="B1137" s="14" t="s">
        <v>196</v>
      </c>
      <c r="C1137" s="15" t="s">
        <v>531</v>
      </c>
      <c r="D1137" s="14" t="s">
        <v>61</v>
      </c>
      <c r="E1137" s="16">
        <v>7</v>
      </c>
      <c r="G1137" s="157">
        <f t="shared" si="15"/>
        <v>0</v>
      </c>
    </row>
    <row r="1138" spans="1:7" x14ac:dyDescent="0.3">
      <c r="G1138" s="157">
        <f t="shared" si="15"/>
        <v>0</v>
      </c>
    </row>
    <row r="1139" spans="1:7" s="12" customFormat="1" x14ac:dyDescent="0.3">
      <c r="A1139" s="7" t="s">
        <v>3</v>
      </c>
      <c r="B1139" s="8" t="s">
        <v>0</v>
      </c>
      <c r="C1139" s="7" t="s">
        <v>544</v>
      </c>
      <c r="D1139" s="8"/>
      <c r="E1139" s="9"/>
      <c r="F1139" s="10"/>
      <c r="G1139" s="157">
        <f t="shared" si="15"/>
        <v>0</v>
      </c>
    </row>
    <row r="1140" spans="1:7" x14ac:dyDescent="0.3">
      <c r="G1140" s="157">
        <f t="shared" si="15"/>
        <v>0</v>
      </c>
    </row>
    <row r="1141" spans="1:7" s="12" customFormat="1" x14ac:dyDescent="0.3">
      <c r="A1141" s="7" t="s">
        <v>3</v>
      </c>
      <c r="B1141" s="8" t="s">
        <v>0</v>
      </c>
      <c r="C1141" s="7" t="s">
        <v>545</v>
      </c>
      <c r="D1141" s="8"/>
      <c r="E1141" s="9"/>
      <c r="F1141" s="10"/>
      <c r="G1141" s="157">
        <f t="shared" ref="G1141:G1157" si="16">E1141*F1141</f>
        <v>0</v>
      </c>
    </row>
    <row r="1142" spans="1:7" x14ac:dyDescent="0.3">
      <c r="G1142" s="157">
        <f t="shared" si="16"/>
        <v>0</v>
      </c>
    </row>
    <row r="1143" spans="1:7" s="12" customFormat="1" ht="72" x14ac:dyDescent="0.3">
      <c r="A1143" s="7" t="s">
        <v>3</v>
      </c>
      <c r="B1143" s="8" t="s">
        <v>0</v>
      </c>
      <c r="C1143" s="7" t="s">
        <v>546</v>
      </c>
      <c r="D1143" s="8"/>
      <c r="E1143" s="9"/>
      <c r="F1143" s="10"/>
      <c r="G1143" s="157">
        <f t="shared" si="16"/>
        <v>0</v>
      </c>
    </row>
    <row r="1144" spans="1:7" x14ac:dyDescent="0.3">
      <c r="G1144" s="157">
        <f t="shared" si="16"/>
        <v>0</v>
      </c>
    </row>
    <row r="1145" spans="1:7" x14ac:dyDescent="0.3">
      <c r="B1145" s="14" t="s">
        <v>199</v>
      </c>
      <c r="C1145" s="15" t="s">
        <v>547</v>
      </c>
      <c r="D1145" s="14" t="s">
        <v>70</v>
      </c>
      <c r="E1145" s="16">
        <v>674</v>
      </c>
      <c r="G1145" s="157">
        <f t="shared" si="16"/>
        <v>0</v>
      </c>
    </row>
    <row r="1146" spans="1:7" x14ac:dyDescent="0.3">
      <c r="G1146" s="157">
        <f t="shared" si="16"/>
        <v>0</v>
      </c>
    </row>
    <row r="1147" spans="1:7" s="12" customFormat="1" ht="57.6" x14ac:dyDescent="0.3">
      <c r="A1147" s="7" t="s">
        <v>3</v>
      </c>
      <c r="B1147" s="8" t="s">
        <v>0</v>
      </c>
      <c r="C1147" s="7" t="s">
        <v>548</v>
      </c>
      <c r="D1147" s="8"/>
      <c r="E1147" s="9"/>
      <c r="F1147" s="10"/>
      <c r="G1147" s="157">
        <f t="shared" si="16"/>
        <v>0</v>
      </c>
    </row>
    <row r="1148" spans="1:7" x14ac:dyDescent="0.3">
      <c r="G1148" s="157">
        <f t="shared" si="16"/>
        <v>0</v>
      </c>
    </row>
    <row r="1149" spans="1:7" ht="57.6" x14ac:dyDescent="0.3">
      <c r="B1149" s="14" t="s">
        <v>201</v>
      </c>
      <c r="C1149" s="15" t="s">
        <v>549</v>
      </c>
      <c r="D1149" s="14" t="s">
        <v>101</v>
      </c>
      <c r="E1149" s="16">
        <v>48</v>
      </c>
      <c r="G1149" s="157">
        <f t="shared" si="16"/>
        <v>0</v>
      </c>
    </row>
    <row r="1150" spans="1:7" x14ac:dyDescent="0.3">
      <c r="G1150" s="157">
        <f t="shared" si="16"/>
        <v>0</v>
      </c>
    </row>
    <row r="1151" spans="1:7" ht="57.6" x14ac:dyDescent="0.3">
      <c r="B1151" s="14" t="s">
        <v>269</v>
      </c>
      <c r="C1151" s="15" t="s">
        <v>550</v>
      </c>
      <c r="D1151" s="14" t="s">
        <v>101</v>
      </c>
      <c r="E1151" s="16">
        <v>231</v>
      </c>
      <c r="G1151" s="157">
        <f t="shared" si="16"/>
        <v>0</v>
      </c>
    </row>
    <row r="1152" spans="1:7" x14ac:dyDescent="0.3">
      <c r="G1152" s="157">
        <f t="shared" si="16"/>
        <v>0</v>
      </c>
    </row>
    <row r="1153" spans="1:7" s="12" customFormat="1" ht="57.6" x14ac:dyDescent="0.3">
      <c r="A1153" s="7" t="s">
        <v>3</v>
      </c>
      <c r="B1153" s="8" t="s">
        <v>0</v>
      </c>
      <c r="C1153" s="7" t="s">
        <v>551</v>
      </c>
      <c r="D1153" s="8"/>
      <c r="E1153" s="9"/>
      <c r="F1153" s="10"/>
      <c r="G1153" s="157">
        <f t="shared" si="16"/>
        <v>0</v>
      </c>
    </row>
    <row r="1154" spans="1:7" x14ac:dyDescent="0.3">
      <c r="G1154" s="157">
        <f t="shared" si="16"/>
        <v>0</v>
      </c>
    </row>
    <row r="1155" spans="1:7" ht="57.6" x14ac:dyDescent="0.3">
      <c r="B1155" s="14" t="s">
        <v>272</v>
      </c>
      <c r="C1155" s="15" t="s">
        <v>552</v>
      </c>
      <c r="D1155" s="14" t="s">
        <v>101</v>
      </c>
      <c r="E1155" s="16">
        <v>127</v>
      </c>
      <c r="G1155" s="157">
        <f t="shared" si="16"/>
        <v>0</v>
      </c>
    </row>
    <row r="1156" spans="1:7" x14ac:dyDescent="0.3">
      <c r="G1156" s="157">
        <f t="shared" si="16"/>
        <v>0</v>
      </c>
    </row>
    <row r="1157" spans="1:7" ht="57.6" x14ac:dyDescent="0.3">
      <c r="B1157" s="14" t="s">
        <v>275</v>
      </c>
      <c r="C1157" s="15" t="s">
        <v>553</v>
      </c>
      <c r="D1157" s="14" t="s">
        <v>101</v>
      </c>
      <c r="E1157" s="16">
        <v>32</v>
      </c>
      <c r="G1157" s="157">
        <f t="shared" si="16"/>
        <v>0</v>
      </c>
    </row>
    <row r="1159" spans="1:7" s="12" customFormat="1" x14ac:dyDescent="0.3">
      <c r="A1159" s="7" t="s">
        <v>3</v>
      </c>
      <c r="B1159" s="8" t="s">
        <v>0</v>
      </c>
      <c r="C1159" s="7" t="s">
        <v>79</v>
      </c>
      <c r="D1159" s="8"/>
      <c r="E1159" s="9"/>
      <c r="F1159" s="10"/>
      <c r="G1159" s="158">
        <f>SUM(G1076:G1158)</f>
        <v>0</v>
      </c>
    </row>
    <row r="1161" spans="1:7" s="12" customFormat="1" x14ac:dyDescent="0.3">
      <c r="A1161" s="7">
        <v>3</v>
      </c>
      <c r="B1161" s="8" t="s">
        <v>0</v>
      </c>
      <c r="C1161" s="7" t="s">
        <v>554</v>
      </c>
      <c r="D1161" s="8" t="s">
        <v>0</v>
      </c>
      <c r="E1161" s="9"/>
      <c r="F1161" s="10"/>
      <c r="G1161" s="11"/>
    </row>
    <row r="1163" spans="1:7" s="12" customFormat="1" ht="57.6" x14ac:dyDescent="0.3">
      <c r="A1163" s="7" t="s">
        <v>3</v>
      </c>
      <c r="B1163" s="8" t="s">
        <v>0</v>
      </c>
      <c r="C1163" s="7" t="s">
        <v>555</v>
      </c>
      <c r="D1163" s="8"/>
      <c r="E1163" s="9"/>
      <c r="F1163" s="10"/>
      <c r="G1163" s="7"/>
    </row>
    <row r="1166" spans="1:7" s="12" customFormat="1" ht="28.8" x14ac:dyDescent="0.3">
      <c r="A1166" s="7" t="s">
        <v>3</v>
      </c>
      <c r="B1166" s="8" t="s">
        <v>0</v>
      </c>
      <c r="C1166" s="7" t="s">
        <v>556</v>
      </c>
      <c r="D1166" s="8"/>
      <c r="E1166" s="9"/>
      <c r="F1166" s="10"/>
      <c r="G1166" s="7"/>
    </row>
    <row r="1168" spans="1:7" s="12" customFormat="1" x14ac:dyDescent="0.3">
      <c r="A1168" s="7" t="s">
        <v>3</v>
      </c>
      <c r="B1168" s="8" t="s">
        <v>0</v>
      </c>
      <c r="C1168" s="7" t="s">
        <v>557</v>
      </c>
      <c r="D1168" s="8"/>
      <c r="E1168" s="9"/>
      <c r="F1168" s="10"/>
      <c r="G1168" s="7"/>
    </row>
    <row r="1170" spans="1:7" ht="28.8" x14ac:dyDescent="0.3">
      <c r="B1170" s="14" t="s">
        <v>47</v>
      </c>
      <c r="C1170" s="15" t="s">
        <v>558</v>
      </c>
      <c r="D1170" s="14" t="s">
        <v>132</v>
      </c>
      <c r="E1170" s="16">
        <v>1</v>
      </c>
      <c r="F1170" s="17">
        <v>200000</v>
      </c>
      <c r="G1170" s="157">
        <f>E1170*F1170</f>
        <v>200000</v>
      </c>
    </row>
    <row r="1171" spans="1:7" x14ac:dyDescent="0.3">
      <c r="G1171" s="157">
        <f t="shared" ref="G1171:G1228" si="17">E1171*F1171</f>
        <v>0</v>
      </c>
    </row>
    <row r="1172" spans="1:7" x14ac:dyDescent="0.3">
      <c r="B1172" s="14" t="s">
        <v>50</v>
      </c>
      <c r="C1172" s="15" t="s">
        <v>559</v>
      </c>
      <c r="D1172" s="14" t="s">
        <v>132</v>
      </c>
      <c r="E1172" s="16">
        <v>0.1</v>
      </c>
      <c r="F1172" s="17">
        <v>200000</v>
      </c>
      <c r="G1172" s="157">
        <f t="shared" si="17"/>
        <v>20000</v>
      </c>
    </row>
    <row r="1173" spans="1:7" x14ac:dyDescent="0.3">
      <c r="G1173" s="157">
        <f t="shared" si="17"/>
        <v>0</v>
      </c>
    </row>
    <row r="1174" spans="1:7" x14ac:dyDescent="0.3">
      <c r="B1174" s="14" t="s">
        <v>54</v>
      </c>
      <c r="C1174" s="15" t="s">
        <v>560</v>
      </c>
      <c r="D1174" s="14" t="s">
        <v>132</v>
      </c>
      <c r="E1174" s="16">
        <v>0.05</v>
      </c>
      <c r="F1174" s="17">
        <v>200000</v>
      </c>
      <c r="G1174" s="157">
        <f t="shared" si="17"/>
        <v>10000</v>
      </c>
    </row>
    <row r="1175" spans="1:7" x14ac:dyDescent="0.3">
      <c r="G1175" s="157">
        <f t="shared" si="17"/>
        <v>0</v>
      </c>
    </row>
    <row r="1176" spans="1:7" s="12" customFormat="1" x14ac:dyDescent="0.3">
      <c r="A1176" s="7" t="s">
        <v>3</v>
      </c>
      <c r="B1176" s="8" t="s">
        <v>0</v>
      </c>
      <c r="C1176" s="7" t="s">
        <v>561</v>
      </c>
      <c r="D1176" s="8"/>
      <c r="E1176" s="9"/>
      <c r="F1176" s="10"/>
      <c r="G1176" s="157">
        <f t="shared" si="17"/>
        <v>0</v>
      </c>
    </row>
    <row r="1177" spans="1:7" x14ac:dyDescent="0.3">
      <c r="G1177" s="157">
        <f t="shared" si="17"/>
        <v>0</v>
      </c>
    </row>
    <row r="1178" spans="1:7" ht="28.8" x14ac:dyDescent="0.3">
      <c r="B1178" s="14" t="s">
        <v>59</v>
      </c>
      <c r="C1178" s="15" t="s">
        <v>562</v>
      </c>
      <c r="D1178" s="14" t="s">
        <v>132</v>
      </c>
      <c r="E1178" s="16">
        <v>1</v>
      </c>
      <c r="F1178" s="17">
        <v>3000000</v>
      </c>
      <c r="G1178" s="157">
        <f t="shared" si="17"/>
        <v>3000000</v>
      </c>
    </row>
    <row r="1179" spans="1:7" x14ac:dyDescent="0.3">
      <c r="G1179" s="157">
        <f t="shared" si="17"/>
        <v>0</v>
      </c>
    </row>
    <row r="1180" spans="1:7" x14ac:dyDescent="0.3">
      <c r="B1180" s="14" t="s">
        <v>63</v>
      </c>
      <c r="C1180" s="15" t="s">
        <v>563</v>
      </c>
      <c r="D1180" s="14" t="s">
        <v>132</v>
      </c>
      <c r="E1180" s="16">
        <v>0.1</v>
      </c>
      <c r="F1180" s="17">
        <v>3000000</v>
      </c>
      <c r="G1180" s="157">
        <f t="shared" si="17"/>
        <v>300000</v>
      </c>
    </row>
    <row r="1181" spans="1:7" x14ac:dyDescent="0.3">
      <c r="G1181" s="157">
        <f t="shared" si="17"/>
        <v>0</v>
      </c>
    </row>
    <row r="1182" spans="1:7" x14ac:dyDescent="0.3">
      <c r="B1182" s="14" t="s">
        <v>68</v>
      </c>
      <c r="C1182" s="15" t="s">
        <v>564</v>
      </c>
      <c r="D1182" s="14" t="s">
        <v>132</v>
      </c>
      <c r="E1182" s="16">
        <v>0.05</v>
      </c>
      <c r="F1182" s="17">
        <v>3000000</v>
      </c>
      <c r="G1182" s="157">
        <f t="shared" si="17"/>
        <v>150000</v>
      </c>
    </row>
    <row r="1183" spans="1:7" x14ac:dyDescent="0.3">
      <c r="G1183" s="157">
        <f t="shared" si="17"/>
        <v>0</v>
      </c>
    </row>
    <row r="1184" spans="1:7" s="12" customFormat="1" x14ac:dyDescent="0.3">
      <c r="A1184" s="7" t="s">
        <v>3</v>
      </c>
      <c r="B1184" s="8" t="s">
        <v>0</v>
      </c>
      <c r="C1184" s="7" t="s">
        <v>565</v>
      </c>
      <c r="D1184" s="8"/>
      <c r="E1184" s="9"/>
      <c r="F1184" s="10"/>
      <c r="G1184" s="157">
        <f t="shared" si="17"/>
        <v>0</v>
      </c>
    </row>
    <row r="1185" spans="1:7" x14ac:dyDescent="0.3">
      <c r="G1185" s="157">
        <f t="shared" si="17"/>
        <v>0</v>
      </c>
    </row>
    <row r="1186" spans="1:7" ht="28.8" x14ac:dyDescent="0.3">
      <c r="B1186" s="14" t="s">
        <v>71</v>
      </c>
      <c r="C1186" s="15" t="s">
        <v>566</v>
      </c>
      <c r="D1186" s="14" t="s">
        <v>132</v>
      </c>
      <c r="E1186" s="16">
        <v>1</v>
      </c>
      <c r="F1186" s="17">
        <v>150000</v>
      </c>
      <c r="G1186" s="157">
        <f t="shared" si="17"/>
        <v>150000</v>
      </c>
    </row>
    <row r="1187" spans="1:7" x14ac:dyDescent="0.3">
      <c r="G1187" s="157">
        <f t="shared" si="17"/>
        <v>0</v>
      </c>
    </row>
    <row r="1188" spans="1:7" x14ac:dyDescent="0.3">
      <c r="B1188" s="14" t="s">
        <v>73</v>
      </c>
      <c r="C1188" s="15" t="s">
        <v>563</v>
      </c>
      <c r="D1188" s="14" t="s">
        <v>132</v>
      </c>
      <c r="E1188" s="16">
        <v>0.1</v>
      </c>
      <c r="F1188" s="17">
        <v>150000</v>
      </c>
      <c r="G1188" s="157">
        <f t="shared" si="17"/>
        <v>15000</v>
      </c>
    </row>
    <row r="1189" spans="1:7" x14ac:dyDescent="0.3">
      <c r="G1189" s="157">
        <f t="shared" si="17"/>
        <v>0</v>
      </c>
    </row>
    <row r="1190" spans="1:7" x14ac:dyDescent="0.3">
      <c r="B1190" s="14" t="s">
        <v>76</v>
      </c>
      <c r="C1190" s="15" t="s">
        <v>564</v>
      </c>
      <c r="D1190" s="14" t="s">
        <v>132</v>
      </c>
      <c r="E1190" s="16">
        <v>0.05</v>
      </c>
      <c r="F1190" s="17">
        <v>150000</v>
      </c>
      <c r="G1190" s="157">
        <f t="shared" si="17"/>
        <v>7500</v>
      </c>
    </row>
    <row r="1191" spans="1:7" x14ac:dyDescent="0.3">
      <c r="G1191" s="157">
        <f t="shared" si="17"/>
        <v>0</v>
      </c>
    </row>
    <row r="1192" spans="1:7" s="12" customFormat="1" x14ac:dyDescent="0.3">
      <c r="A1192" s="7" t="s">
        <v>3</v>
      </c>
      <c r="B1192" s="8" t="s">
        <v>0</v>
      </c>
      <c r="C1192" s="7" t="s">
        <v>567</v>
      </c>
      <c r="D1192" s="8"/>
      <c r="E1192" s="9"/>
      <c r="F1192" s="10"/>
      <c r="G1192" s="157">
        <f t="shared" si="17"/>
        <v>0</v>
      </c>
    </row>
    <row r="1193" spans="1:7" x14ac:dyDescent="0.3">
      <c r="G1193" s="157">
        <f t="shared" si="17"/>
        <v>0</v>
      </c>
    </row>
    <row r="1194" spans="1:7" ht="28.8" x14ac:dyDescent="0.3">
      <c r="B1194" s="14" t="s">
        <v>110</v>
      </c>
      <c r="C1194" s="15" t="s">
        <v>568</v>
      </c>
      <c r="D1194" s="14" t="s">
        <v>132</v>
      </c>
      <c r="E1194" s="16">
        <v>1</v>
      </c>
      <c r="F1194" s="17">
        <v>500000</v>
      </c>
      <c r="G1194" s="157">
        <f t="shared" si="17"/>
        <v>500000</v>
      </c>
    </row>
    <row r="1195" spans="1:7" x14ac:dyDescent="0.3">
      <c r="G1195" s="157">
        <f t="shared" si="17"/>
        <v>0</v>
      </c>
    </row>
    <row r="1196" spans="1:7" x14ac:dyDescent="0.3">
      <c r="B1196" s="14" t="s">
        <v>184</v>
      </c>
      <c r="C1196" s="15" t="s">
        <v>563</v>
      </c>
      <c r="D1196" s="14" t="s">
        <v>132</v>
      </c>
      <c r="E1196" s="16">
        <v>0.1</v>
      </c>
      <c r="F1196" s="17">
        <v>500000</v>
      </c>
      <c r="G1196" s="157">
        <f t="shared" si="17"/>
        <v>50000</v>
      </c>
    </row>
    <row r="1197" spans="1:7" x14ac:dyDescent="0.3">
      <c r="G1197" s="157">
        <f t="shared" si="17"/>
        <v>0</v>
      </c>
    </row>
    <row r="1198" spans="1:7" x14ac:dyDescent="0.3">
      <c r="B1198" s="14" t="s">
        <v>186</v>
      </c>
      <c r="C1198" s="15" t="s">
        <v>564</v>
      </c>
      <c r="D1198" s="14" t="s">
        <v>132</v>
      </c>
      <c r="E1198" s="16">
        <v>0.05</v>
      </c>
      <c r="F1198" s="17">
        <v>500000</v>
      </c>
      <c r="G1198" s="157">
        <f t="shared" si="17"/>
        <v>25000</v>
      </c>
    </row>
    <row r="1199" spans="1:7" x14ac:dyDescent="0.3">
      <c r="G1199" s="157">
        <f t="shared" si="17"/>
        <v>0</v>
      </c>
    </row>
    <row r="1200" spans="1:7" s="12" customFormat="1" x14ac:dyDescent="0.3">
      <c r="A1200" s="7" t="s">
        <v>3</v>
      </c>
      <c r="B1200" s="8" t="s">
        <v>0</v>
      </c>
      <c r="C1200" s="7" t="s">
        <v>569</v>
      </c>
      <c r="D1200" s="8"/>
      <c r="E1200" s="9"/>
      <c r="F1200" s="10"/>
      <c r="G1200" s="157">
        <f t="shared" si="17"/>
        <v>0</v>
      </c>
    </row>
    <row r="1201" spans="1:7" x14ac:dyDescent="0.3">
      <c r="G1201" s="157">
        <f t="shared" si="17"/>
        <v>0</v>
      </c>
    </row>
    <row r="1202" spans="1:7" ht="28.8" x14ac:dyDescent="0.3">
      <c r="B1202" s="14" t="s">
        <v>190</v>
      </c>
      <c r="C1202" s="15" t="s">
        <v>570</v>
      </c>
      <c r="D1202" s="14" t="s">
        <v>132</v>
      </c>
      <c r="E1202" s="16">
        <v>1</v>
      </c>
      <c r="F1202" s="17">
        <v>80000</v>
      </c>
      <c r="G1202" s="157">
        <f t="shared" si="17"/>
        <v>80000</v>
      </c>
    </row>
    <row r="1203" spans="1:7" x14ac:dyDescent="0.3">
      <c r="G1203" s="157">
        <f t="shared" si="17"/>
        <v>0</v>
      </c>
    </row>
    <row r="1204" spans="1:7" x14ac:dyDescent="0.3">
      <c r="B1204" s="14" t="s">
        <v>192</v>
      </c>
      <c r="C1204" s="15" t="s">
        <v>563</v>
      </c>
      <c r="D1204" s="14" t="s">
        <v>132</v>
      </c>
      <c r="E1204" s="16">
        <v>0.1</v>
      </c>
      <c r="F1204" s="17">
        <v>80000</v>
      </c>
      <c r="G1204" s="157">
        <f t="shared" si="17"/>
        <v>8000</v>
      </c>
    </row>
    <row r="1205" spans="1:7" x14ac:dyDescent="0.3">
      <c r="G1205" s="157">
        <f t="shared" si="17"/>
        <v>0</v>
      </c>
    </row>
    <row r="1206" spans="1:7" x14ac:dyDescent="0.3">
      <c r="B1206" s="14" t="s">
        <v>194</v>
      </c>
      <c r="C1206" s="15" t="s">
        <v>564</v>
      </c>
      <c r="D1206" s="14" t="s">
        <v>132</v>
      </c>
      <c r="E1206" s="16">
        <v>0.05</v>
      </c>
      <c r="F1206" s="17">
        <v>80000</v>
      </c>
      <c r="G1206" s="157">
        <f t="shared" si="17"/>
        <v>4000</v>
      </c>
    </row>
    <row r="1207" spans="1:7" x14ac:dyDescent="0.3">
      <c r="G1207" s="157">
        <f t="shared" si="17"/>
        <v>0</v>
      </c>
    </row>
    <row r="1208" spans="1:7" s="12" customFormat="1" x14ac:dyDescent="0.3">
      <c r="A1208" s="7" t="s">
        <v>3</v>
      </c>
      <c r="B1208" s="8" t="s">
        <v>0</v>
      </c>
      <c r="C1208" s="7" t="s">
        <v>223</v>
      </c>
      <c r="D1208" s="8"/>
      <c r="E1208" s="9"/>
      <c r="F1208" s="10"/>
      <c r="G1208" s="157">
        <f t="shared" si="17"/>
        <v>0</v>
      </c>
    </row>
    <row r="1209" spans="1:7" x14ac:dyDescent="0.3">
      <c r="G1209" s="157">
        <f t="shared" si="17"/>
        <v>0</v>
      </c>
    </row>
    <row r="1210" spans="1:7" ht="28.8" x14ac:dyDescent="0.3">
      <c r="B1210" s="14" t="s">
        <v>196</v>
      </c>
      <c r="C1210" s="15" t="s">
        <v>571</v>
      </c>
      <c r="D1210" s="14" t="s">
        <v>132</v>
      </c>
      <c r="E1210" s="16">
        <v>1</v>
      </c>
      <c r="F1210" s="17">
        <v>50000</v>
      </c>
      <c r="G1210" s="157">
        <f t="shared" si="17"/>
        <v>50000</v>
      </c>
    </row>
    <row r="1211" spans="1:7" x14ac:dyDescent="0.3">
      <c r="G1211" s="157">
        <f t="shared" si="17"/>
        <v>0</v>
      </c>
    </row>
    <row r="1212" spans="1:7" x14ac:dyDescent="0.3">
      <c r="B1212" s="14" t="s">
        <v>199</v>
      </c>
      <c r="C1212" s="15" t="s">
        <v>563</v>
      </c>
      <c r="D1212" s="14" t="s">
        <v>132</v>
      </c>
      <c r="E1212" s="16">
        <v>0.1</v>
      </c>
      <c r="F1212" s="17">
        <v>50000</v>
      </c>
      <c r="G1212" s="157">
        <f t="shared" si="17"/>
        <v>5000</v>
      </c>
    </row>
    <row r="1213" spans="1:7" x14ac:dyDescent="0.3">
      <c r="G1213" s="157">
        <f t="shared" si="17"/>
        <v>0</v>
      </c>
    </row>
    <row r="1214" spans="1:7" x14ac:dyDescent="0.3">
      <c r="B1214" s="14" t="s">
        <v>201</v>
      </c>
      <c r="C1214" s="15" t="s">
        <v>564</v>
      </c>
      <c r="D1214" s="14" t="s">
        <v>132</v>
      </c>
      <c r="E1214" s="16">
        <v>0.05</v>
      </c>
      <c r="F1214" s="17">
        <v>50000</v>
      </c>
      <c r="G1214" s="157">
        <f t="shared" si="17"/>
        <v>2500</v>
      </c>
    </row>
    <row r="1215" spans="1:7" x14ac:dyDescent="0.3">
      <c r="G1215" s="157">
        <f t="shared" si="17"/>
        <v>0</v>
      </c>
    </row>
    <row r="1216" spans="1:7" s="12" customFormat="1" x14ac:dyDescent="0.3">
      <c r="A1216" s="7" t="s">
        <v>3</v>
      </c>
      <c r="B1216" s="8" t="s">
        <v>0</v>
      </c>
      <c r="C1216" s="7" t="s">
        <v>572</v>
      </c>
      <c r="D1216" s="8"/>
      <c r="E1216" s="9"/>
      <c r="F1216" s="10"/>
      <c r="G1216" s="157">
        <f t="shared" si="17"/>
        <v>0</v>
      </c>
    </row>
    <row r="1217" spans="1:7" x14ac:dyDescent="0.3">
      <c r="G1217" s="157">
        <f t="shared" si="17"/>
        <v>0</v>
      </c>
    </row>
    <row r="1218" spans="1:7" ht="28.8" x14ac:dyDescent="0.3">
      <c r="B1218" s="14" t="s">
        <v>269</v>
      </c>
      <c r="C1218" s="15" t="s">
        <v>573</v>
      </c>
      <c r="D1218" s="14" t="s">
        <v>132</v>
      </c>
      <c r="E1218" s="16">
        <v>1</v>
      </c>
      <c r="F1218" s="17">
        <v>130000</v>
      </c>
      <c r="G1218" s="157">
        <f t="shared" si="17"/>
        <v>130000</v>
      </c>
    </row>
    <row r="1219" spans="1:7" x14ac:dyDescent="0.3">
      <c r="G1219" s="157">
        <f t="shared" si="17"/>
        <v>0</v>
      </c>
    </row>
    <row r="1220" spans="1:7" x14ac:dyDescent="0.3">
      <c r="B1220" s="14" t="s">
        <v>272</v>
      </c>
      <c r="C1220" s="15" t="s">
        <v>563</v>
      </c>
      <c r="D1220" s="14" t="s">
        <v>132</v>
      </c>
      <c r="E1220" s="16">
        <v>0.1</v>
      </c>
      <c r="F1220" s="17">
        <v>130000</v>
      </c>
      <c r="G1220" s="157">
        <f t="shared" si="17"/>
        <v>13000</v>
      </c>
    </row>
    <row r="1221" spans="1:7" x14ac:dyDescent="0.3">
      <c r="G1221" s="157">
        <f t="shared" si="17"/>
        <v>0</v>
      </c>
    </row>
    <row r="1222" spans="1:7" x14ac:dyDescent="0.3">
      <c r="B1222" s="14" t="s">
        <v>275</v>
      </c>
      <c r="C1222" s="15" t="s">
        <v>564</v>
      </c>
      <c r="D1222" s="14" t="s">
        <v>132</v>
      </c>
      <c r="E1222" s="16">
        <v>0.05</v>
      </c>
      <c r="F1222" s="17">
        <v>130000</v>
      </c>
      <c r="G1222" s="157">
        <f t="shared" si="17"/>
        <v>6500</v>
      </c>
    </row>
    <row r="1223" spans="1:7" x14ac:dyDescent="0.3">
      <c r="G1223" s="157">
        <f t="shared" si="17"/>
        <v>0</v>
      </c>
    </row>
    <row r="1224" spans="1:7" s="12" customFormat="1" ht="28.8" x14ac:dyDescent="0.3">
      <c r="A1224" s="7" t="s">
        <v>3</v>
      </c>
      <c r="B1224" s="8" t="s">
        <v>0</v>
      </c>
      <c r="C1224" s="7" t="s">
        <v>574</v>
      </c>
      <c r="D1224" s="8"/>
      <c r="E1224" s="9"/>
      <c r="F1224" s="10"/>
      <c r="G1224" s="157">
        <f t="shared" si="17"/>
        <v>0</v>
      </c>
    </row>
    <row r="1225" spans="1:7" x14ac:dyDescent="0.3">
      <c r="G1225" s="157">
        <f t="shared" si="17"/>
        <v>0</v>
      </c>
    </row>
    <row r="1226" spans="1:7" s="12" customFormat="1" x14ac:dyDescent="0.3">
      <c r="A1226" s="7" t="s">
        <v>3</v>
      </c>
      <c r="B1226" s="8" t="s">
        <v>0</v>
      </c>
      <c r="C1226" s="7" t="s">
        <v>575</v>
      </c>
      <c r="D1226" s="8"/>
      <c r="E1226" s="9"/>
      <c r="F1226" s="10"/>
      <c r="G1226" s="157">
        <f t="shared" si="17"/>
        <v>0</v>
      </c>
    </row>
    <row r="1227" spans="1:7" x14ac:dyDescent="0.3">
      <c r="G1227" s="157">
        <f t="shared" si="17"/>
        <v>0</v>
      </c>
    </row>
    <row r="1228" spans="1:7" ht="28.8" x14ac:dyDescent="0.3">
      <c r="B1228" s="14" t="s">
        <v>277</v>
      </c>
      <c r="C1228" s="15" t="s">
        <v>576</v>
      </c>
      <c r="D1228" s="14" t="s">
        <v>132</v>
      </c>
      <c r="E1228" s="16">
        <v>1</v>
      </c>
      <c r="F1228" s="17">
        <v>350000</v>
      </c>
      <c r="G1228" s="157">
        <f t="shared" si="17"/>
        <v>350000</v>
      </c>
    </row>
    <row r="1230" spans="1:7" s="12" customFormat="1" x14ac:dyDescent="0.3">
      <c r="A1230" s="7" t="s">
        <v>3</v>
      </c>
      <c r="B1230" s="8" t="s">
        <v>0</v>
      </c>
      <c r="C1230" s="7" t="s">
        <v>79</v>
      </c>
      <c r="D1230" s="8"/>
      <c r="E1230" s="9"/>
      <c r="F1230" s="10"/>
      <c r="G1230" s="158"/>
    </row>
    <row r="1232" spans="1:7" s="12" customFormat="1" x14ac:dyDescent="0.3">
      <c r="A1232" s="7" t="s">
        <v>3</v>
      </c>
      <c r="B1232" s="8" t="s">
        <v>0</v>
      </c>
      <c r="C1232" s="7" t="s">
        <v>577</v>
      </c>
      <c r="D1232" s="8"/>
      <c r="E1232" s="9"/>
      <c r="F1232" s="10"/>
      <c r="G1232" s="158">
        <f>SUM(G1230,G1159,G1044,G996,G826,G791,G741,G587,G474,G403,G389,G304,G251,G216,G202,G136)</f>
        <v>0</v>
      </c>
    </row>
  </sheetData>
  <pageMargins left="0.7" right="0.7" top="0.75" bottom="0.75" header="0.3" footer="0.3"/>
  <pageSetup paperSize="9" scale="66" orientation="portrait" horizontalDpi="30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8"/>
  <sheetViews>
    <sheetView workbookViewId="0">
      <selection activeCell="C7" sqref="C7"/>
    </sheetView>
  </sheetViews>
  <sheetFormatPr defaultColWidth="9.109375" defaultRowHeight="13.8" x14ac:dyDescent="0.3"/>
  <cols>
    <col min="1" max="1" width="22.109375" style="151" bestFit="1" customWidth="1"/>
    <col min="2" max="2" width="42.33203125" style="151" bestFit="1" customWidth="1"/>
    <col min="3" max="3" width="20.6640625" style="151" customWidth="1"/>
    <col min="4" max="6" width="9.109375" style="151"/>
    <col min="7" max="7" width="14.5546875" style="151" bestFit="1" customWidth="1"/>
    <col min="8" max="238" width="9.109375" style="151"/>
    <col min="239" max="239" width="9.6640625" style="151" customWidth="1"/>
    <col min="240" max="240" width="35.109375" style="151" customWidth="1"/>
    <col min="241" max="241" width="8.6640625" style="151" customWidth="1"/>
    <col min="242" max="242" width="9.33203125" style="151" customWidth="1"/>
    <col min="243" max="243" width="10.33203125" style="151" customWidth="1"/>
    <col min="244" max="244" width="13" style="151" customWidth="1"/>
    <col min="245" max="494" width="9.109375" style="151"/>
    <col min="495" max="495" width="9.6640625" style="151" customWidth="1"/>
    <col min="496" max="496" width="35.109375" style="151" customWidth="1"/>
    <col min="497" max="497" width="8.6640625" style="151" customWidth="1"/>
    <col min="498" max="498" width="9.33203125" style="151" customWidth="1"/>
    <col min="499" max="499" width="10.33203125" style="151" customWidth="1"/>
    <col min="500" max="500" width="13" style="151" customWidth="1"/>
    <col min="501" max="750" width="9.109375" style="151"/>
    <col min="751" max="751" width="9.6640625" style="151" customWidth="1"/>
    <col min="752" max="752" width="35.109375" style="151" customWidth="1"/>
    <col min="753" max="753" width="8.6640625" style="151" customWidth="1"/>
    <col min="754" max="754" width="9.33203125" style="151" customWidth="1"/>
    <col min="755" max="755" width="10.33203125" style="151" customWidth="1"/>
    <col min="756" max="756" width="13" style="151" customWidth="1"/>
    <col min="757" max="1006" width="9.109375" style="151"/>
    <col min="1007" max="1007" width="9.6640625" style="151" customWidth="1"/>
    <col min="1008" max="1008" width="35.109375" style="151" customWidth="1"/>
    <col min="1009" max="1009" width="8.6640625" style="151" customWidth="1"/>
    <col min="1010" max="1010" width="9.33203125" style="151" customWidth="1"/>
    <col min="1011" max="1011" width="10.33203125" style="151" customWidth="1"/>
    <col min="1012" max="1012" width="13" style="151" customWidth="1"/>
    <col min="1013" max="1262" width="9.109375" style="151"/>
    <col min="1263" max="1263" width="9.6640625" style="151" customWidth="1"/>
    <col min="1264" max="1264" width="35.109375" style="151" customWidth="1"/>
    <col min="1265" max="1265" width="8.6640625" style="151" customWidth="1"/>
    <col min="1266" max="1266" width="9.33203125" style="151" customWidth="1"/>
    <col min="1267" max="1267" width="10.33203125" style="151" customWidth="1"/>
    <col min="1268" max="1268" width="13" style="151" customWidth="1"/>
    <col min="1269" max="1518" width="9.109375" style="151"/>
    <col min="1519" max="1519" width="9.6640625" style="151" customWidth="1"/>
    <col min="1520" max="1520" width="35.109375" style="151" customWidth="1"/>
    <col min="1521" max="1521" width="8.6640625" style="151" customWidth="1"/>
    <col min="1522" max="1522" width="9.33203125" style="151" customWidth="1"/>
    <col min="1523" max="1523" width="10.33203125" style="151" customWidth="1"/>
    <col min="1524" max="1524" width="13" style="151" customWidth="1"/>
    <col min="1525" max="1774" width="9.109375" style="151"/>
    <col min="1775" max="1775" width="9.6640625" style="151" customWidth="1"/>
    <col min="1776" max="1776" width="35.109375" style="151" customWidth="1"/>
    <col min="1777" max="1777" width="8.6640625" style="151" customWidth="1"/>
    <col min="1778" max="1778" width="9.33203125" style="151" customWidth="1"/>
    <col min="1779" max="1779" width="10.33203125" style="151" customWidth="1"/>
    <col min="1780" max="1780" width="13" style="151" customWidth="1"/>
    <col min="1781" max="2030" width="9.109375" style="151"/>
    <col min="2031" max="2031" width="9.6640625" style="151" customWidth="1"/>
    <col min="2032" max="2032" width="35.109375" style="151" customWidth="1"/>
    <col min="2033" max="2033" width="8.6640625" style="151" customWidth="1"/>
    <col min="2034" max="2034" width="9.33203125" style="151" customWidth="1"/>
    <col min="2035" max="2035" width="10.33203125" style="151" customWidth="1"/>
    <col min="2036" max="2036" width="13" style="151" customWidth="1"/>
    <col min="2037" max="2286" width="9.109375" style="151"/>
    <col min="2287" max="2287" width="9.6640625" style="151" customWidth="1"/>
    <col min="2288" max="2288" width="35.109375" style="151" customWidth="1"/>
    <col min="2289" max="2289" width="8.6640625" style="151" customWidth="1"/>
    <col min="2290" max="2290" width="9.33203125" style="151" customWidth="1"/>
    <col min="2291" max="2291" width="10.33203125" style="151" customWidth="1"/>
    <col min="2292" max="2292" width="13" style="151" customWidth="1"/>
    <col min="2293" max="2542" width="9.109375" style="151"/>
    <col min="2543" max="2543" width="9.6640625" style="151" customWidth="1"/>
    <col min="2544" max="2544" width="35.109375" style="151" customWidth="1"/>
    <col min="2545" max="2545" width="8.6640625" style="151" customWidth="1"/>
    <col min="2546" max="2546" width="9.33203125" style="151" customWidth="1"/>
    <col min="2547" max="2547" width="10.33203125" style="151" customWidth="1"/>
    <col min="2548" max="2548" width="13" style="151" customWidth="1"/>
    <col min="2549" max="2798" width="9.109375" style="151"/>
    <col min="2799" max="2799" width="9.6640625" style="151" customWidth="1"/>
    <col min="2800" max="2800" width="35.109375" style="151" customWidth="1"/>
    <col min="2801" max="2801" width="8.6640625" style="151" customWidth="1"/>
    <col min="2802" max="2802" width="9.33203125" style="151" customWidth="1"/>
    <col min="2803" max="2803" width="10.33203125" style="151" customWidth="1"/>
    <col min="2804" max="2804" width="13" style="151" customWidth="1"/>
    <col min="2805" max="3054" width="9.109375" style="151"/>
    <col min="3055" max="3055" width="9.6640625" style="151" customWidth="1"/>
    <col min="3056" max="3056" width="35.109375" style="151" customWidth="1"/>
    <col min="3057" max="3057" width="8.6640625" style="151" customWidth="1"/>
    <col min="3058" max="3058" width="9.33203125" style="151" customWidth="1"/>
    <col min="3059" max="3059" width="10.33203125" style="151" customWidth="1"/>
    <col min="3060" max="3060" width="13" style="151" customWidth="1"/>
    <col min="3061" max="3310" width="9.109375" style="151"/>
    <col min="3311" max="3311" width="9.6640625" style="151" customWidth="1"/>
    <col min="3312" max="3312" width="35.109375" style="151" customWidth="1"/>
    <col min="3313" max="3313" width="8.6640625" style="151" customWidth="1"/>
    <col min="3314" max="3314" width="9.33203125" style="151" customWidth="1"/>
    <col min="3315" max="3315" width="10.33203125" style="151" customWidth="1"/>
    <col min="3316" max="3316" width="13" style="151" customWidth="1"/>
    <col min="3317" max="3566" width="9.109375" style="151"/>
    <col min="3567" max="3567" width="9.6640625" style="151" customWidth="1"/>
    <col min="3568" max="3568" width="35.109375" style="151" customWidth="1"/>
    <col min="3569" max="3569" width="8.6640625" style="151" customWidth="1"/>
    <col min="3570" max="3570" width="9.33203125" style="151" customWidth="1"/>
    <col min="3571" max="3571" width="10.33203125" style="151" customWidth="1"/>
    <col min="3572" max="3572" width="13" style="151" customWidth="1"/>
    <col min="3573" max="3822" width="9.109375" style="151"/>
    <col min="3823" max="3823" width="9.6640625" style="151" customWidth="1"/>
    <col min="3824" max="3824" width="35.109375" style="151" customWidth="1"/>
    <col min="3825" max="3825" width="8.6640625" style="151" customWidth="1"/>
    <col min="3826" max="3826" width="9.33203125" style="151" customWidth="1"/>
    <col min="3827" max="3827" width="10.33203125" style="151" customWidth="1"/>
    <col min="3828" max="3828" width="13" style="151" customWidth="1"/>
    <col min="3829" max="4078" width="9.109375" style="151"/>
    <col min="4079" max="4079" width="9.6640625" style="151" customWidth="1"/>
    <col min="4080" max="4080" width="35.109375" style="151" customWidth="1"/>
    <col min="4081" max="4081" width="8.6640625" style="151" customWidth="1"/>
    <col min="4082" max="4082" width="9.33203125" style="151" customWidth="1"/>
    <col min="4083" max="4083" width="10.33203125" style="151" customWidth="1"/>
    <col min="4084" max="4084" width="13" style="151" customWidth="1"/>
    <col min="4085" max="4334" width="9.109375" style="151"/>
    <col min="4335" max="4335" width="9.6640625" style="151" customWidth="1"/>
    <col min="4336" max="4336" width="35.109375" style="151" customWidth="1"/>
    <col min="4337" max="4337" width="8.6640625" style="151" customWidth="1"/>
    <col min="4338" max="4338" width="9.33203125" style="151" customWidth="1"/>
    <col min="4339" max="4339" width="10.33203125" style="151" customWidth="1"/>
    <col min="4340" max="4340" width="13" style="151" customWidth="1"/>
    <col min="4341" max="4590" width="9.109375" style="151"/>
    <col min="4591" max="4591" width="9.6640625" style="151" customWidth="1"/>
    <col min="4592" max="4592" width="35.109375" style="151" customWidth="1"/>
    <col min="4593" max="4593" width="8.6640625" style="151" customWidth="1"/>
    <col min="4594" max="4594" width="9.33203125" style="151" customWidth="1"/>
    <col min="4595" max="4595" width="10.33203125" style="151" customWidth="1"/>
    <col min="4596" max="4596" width="13" style="151" customWidth="1"/>
    <col min="4597" max="4846" width="9.109375" style="151"/>
    <col min="4847" max="4847" width="9.6640625" style="151" customWidth="1"/>
    <col min="4848" max="4848" width="35.109375" style="151" customWidth="1"/>
    <col min="4849" max="4849" width="8.6640625" style="151" customWidth="1"/>
    <col min="4850" max="4850" width="9.33203125" style="151" customWidth="1"/>
    <col min="4851" max="4851" width="10.33203125" style="151" customWidth="1"/>
    <col min="4852" max="4852" width="13" style="151" customWidth="1"/>
    <col min="4853" max="5102" width="9.109375" style="151"/>
    <col min="5103" max="5103" width="9.6640625" style="151" customWidth="1"/>
    <col min="5104" max="5104" width="35.109375" style="151" customWidth="1"/>
    <col min="5105" max="5105" width="8.6640625" style="151" customWidth="1"/>
    <col min="5106" max="5106" width="9.33203125" style="151" customWidth="1"/>
    <col min="5107" max="5107" width="10.33203125" style="151" customWidth="1"/>
    <col min="5108" max="5108" width="13" style="151" customWidth="1"/>
    <col min="5109" max="5358" width="9.109375" style="151"/>
    <col min="5359" max="5359" width="9.6640625" style="151" customWidth="1"/>
    <col min="5360" max="5360" width="35.109375" style="151" customWidth="1"/>
    <col min="5361" max="5361" width="8.6640625" style="151" customWidth="1"/>
    <col min="5362" max="5362" width="9.33203125" style="151" customWidth="1"/>
    <col min="5363" max="5363" width="10.33203125" style="151" customWidth="1"/>
    <col min="5364" max="5364" width="13" style="151" customWidth="1"/>
    <col min="5365" max="5614" width="9.109375" style="151"/>
    <col min="5615" max="5615" width="9.6640625" style="151" customWidth="1"/>
    <col min="5616" max="5616" width="35.109375" style="151" customWidth="1"/>
    <col min="5617" max="5617" width="8.6640625" style="151" customWidth="1"/>
    <col min="5618" max="5618" width="9.33203125" style="151" customWidth="1"/>
    <col min="5619" max="5619" width="10.33203125" style="151" customWidth="1"/>
    <col min="5620" max="5620" width="13" style="151" customWidth="1"/>
    <col min="5621" max="5870" width="9.109375" style="151"/>
    <col min="5871" max="5871" width="9.6640625" style="151" customWidth="1"/>
    <col min="5872" max="5872" width="35.109375" style="151" customWidth="1"/>
    <col min="5873" max="5873" width="8.6640625" style="151" customWidth="1"/>
    <col min="5874" max="5874" width="9.33203125" style="151" customWidth="1"/>
    <col min="5875" max="5875" width="10.33203125" style="151" customWidth="1"/>
    <col min="5876" max="5876" width="13" style="151" customWidth="1"/>
    <col min="5877" max="6126" width="9.109375" style="151"/>
    <col min="6127" max="6127" width="9.6640625" style="151" customWidth="1"/>
    <col min="6128" max="6128" width="35.109375" style="151" customWidth="1"/>
    <col min="6129" max="6129" width="8.6640625" style="151" customWidth="1"/>
    <col min="6130" max="6130" width="9.33203125" style="151" customWidth="1"/>
    <col min="6131" max="6131" width="10.33203125" style="151" customWidth="1"/>
    <col min="6132" max="6132" width="13" style="151" customWidth="1"/>
    <col min="6133" max="6382" width="9.109375" style="151"/>
    <col min="6383" max="6383" width="9.6640625" style="151" customWidth="1"/>
    <col min="6384" max="6384" width="35.109375" style="151" customWidth="1"/>
    <col min="6385" max="6385" width="8.6640625" style="151" customWidth="1"/>
    <col min="6386" max="6386" width="9.33203125" style="151" customWidth="1"/>
    <col min="6387" max="6387" width="10.33203125" style="151" customWidth="1"/>
    <col min="6388" max="6388" width="13" style="151" customWidth="1"/>
    <col min="6389" max="6638" width="9.109375" style="151"/>
    <col min="6639" max="6639" width="9.6640625" style="151" customWidth="1"/>
    <col min="6640" max="6640" width="35.109375" style="151" customWidth="1"/>
    <col min="6641" max="6641" width="8.6640625" style="151" customWidth="1"/>
    <col min="6642" max="6642" width="9.33203125" style="151" customWidth="1"/>
    <col min="6643" max="6643" width="10.33203125" style="151" customWidth="1"/>
    <col min="6644" max="6644" width="13" style="151" customWidth="1"/>
    <col min="6645" max="6894" width="9.109375" style="151"/>
    <col min="6895" max="6895" width="9.6640625" style="151" customWidth="1"/>
    <col min="6896" max="6896" width="35.109375" style="151" customWidth="1"/>
    <col min="6897" max="6897" width="8.6640625" style="151" customWidth="1"/>
    <col min="6898" max="6898" width="9.33203125" style="151" customWidth="1"/>
    <col min="6899" max="6899" width="10.33203125" style="151" customWidth="1"/>
    <col min="6900" max="6900" width="13" style="151" customWidth="1"/>
    <col min="6901" max="7150" width="9.109375" style="151"/>
    <col min="7151" max="7151" width="9.6640625" style="151" customWidth="1"/>
    <col min="7152" max="7152" width="35.109375" style="151" customWidth="1"/>
    <col min="7153" max="7153" width="8.6640625" style="151" customWidth="1"/>
    <col min="7154" max="7154" width="9.33203125" style="151" customWidth="1"/>
    <col min="7155" max="7155" width="10.33203125" style="151" customWidth="1"/>
    <col min="7156" max="7156" width="13" style="151" customWidth="1"/>
    <col min="7157" max="7406" width="9.109375" style="151"/>
    <col min="7407" max="7407" width="9.6640625" style="151" customWidth="1"/>
    <col min="7408" max="7408" width="35.109375" style="151" customWidth="1"/>
    <col min="7409" max="7409" width="8.6640625" style="151" customWidth="1"/>
    <col min="7410" max="7410" width="9.33203125" style="151" customWidth="1"/>
    <col min="7411" max="7411" width="10.33203125" style="151" customWidth="1"/>
    <col min="7412" max="7412" width="13" style="151" customWidth="1"/>
    <col min="7413" max="7662" width="9.109375" style="151"/>
    <col min="7663" max="7663" width="9.6640625" style="151" customWidth="1"/>
    <col min="7664" max="7664" width="35.109375" style="151" customWidth="1"/>
    <col min="7665" max="7665" width="8.6640625" style="151" customWidth="1"/>
    <col min="7666" max="7666" width="9.33203125" style="151" customWidth="1"/>
    <col min="7667" max="7667" width="10.33203125" style="151" customWidth="1"/>
    <col min="7668" max="7668" width="13" style="151" customWidth="1"/>
    <col min="7669" max="7918" width="9.109375" style="151"/>
    <col min="7919" max="7919" width="9.6640625" style="151" customWidth="1"/>
    <col min="7920" max="7920" width="35.109375" style="151" customWidth="1"/>
    <col min="7921" max="7921" width="8.6640625" style="151" customWidth="1"/>
    <col min="7922" max="7922" width="9.33203125" style="151" customWidth="1"/>
    <col min="7923" max="7923" width="10.33203125" style="151" customWidth="1"/>
    <col min="7924" max="7924" width="13" style="151" customWidth="1"/>
    <col min="7925" max="8174" width="9.109375" style="151"/>
    <col min="8175" max="8175" width="9.6640625" style="151" customWidth="1"/>
    <col min="8176" max="8176" width="35.109375" style="151" customWidth="1"/>
    <col min="8177" max="8177" width="8.6640625" style="151" customWidth="1"/>
    <col min="8178" max="8178" width="9.33203125" style="151" customWidth="1"/>
    <col min="8179" max="8179" width="10.33203125" style="151" customWidth="1"/>
    <col min="8180" max="8180" width="13" style="151" customWidth="1"/>
    <col min="8181" max="8430" width="9.109375" style="151"/>
    <col min="8431" max="8431" width="9.6640625" style="151" customWidth="1"/>
    <col min="8432" max="8432" width="35.109375" style="151" customWidth="1"/>
    <col min="8433" max="8433" width="8.6640625" style="151" customWidth="1"/>
    <col min="8434" max="8434" width="9.33203125" style="151" customWidth="1"/>
    <col min="8435" max="8435" width="10.33203125" style="151" customWidth="1"/>
    <col min="8436" max="8436" width="13" style="151" customWidth="1"/>
    <col min="8437" max="8686" width="9.109375" style="151"/>
    <col min="8687" max="8687" width="9.6640625" style="151" customWidth="1"/>
    <col min="8688" max="8688" width="35.109375" style="151" customWidth="1"/>
    <col min="8689" max="8689" width="8.6640625" style="151" customWidth="1"/>
    <col min="8690" max="8690" width="9.33203125" style="151" customWidth="1"/>
    <col min="8691" max="8691" width="10.33203125" style="151" customWidth="1"/>
    <col min="8692" max="8692" width="13" style="151" customWidth="1"/>
    <col min="8693" max="8942" width="9.109375" style="151"/>
    <col min="8943" max="8943" width="9.6640625" style="151" customWidth="1"/>
    <col min="8944" max="8944" width="35.109375" style="151" customWidth="1"/>
    <col min="8945" max="8945" width="8.6640625" style="151" customWidth="1"/>
    <col min="8946" max="8946" width="9.33203125" style="151" customWidth="1"/>
    <col min="8947" max="8947" width="10.33203125" style="151" customWidth="1"/>
    <col min="8948" max="8948" width="13" style="151" customWidth="1"/>
    <col min="8949" max="9198" width="9.109375" style="151"/>
    <col min="9199" max="9199" width="9.6640625" style="151" customWidth="1"/>
    <col min="9200" max="9200" width="35.109375" style="151" customWidth="1"/>
    <col min="9201" max="9201" width="8.6640625" style="151" customWidth="1"/>
    <col min="9202" max="9202" width="9.33203125" style="151" customWidth="1"/>
    <col min="9203" max="9203" width="10.33203125" style="151" customWidth="1"/>
    <col min="9204" max="9204" width="13" style="151" customWidth="1"/>
    <col min="9205" max="9454" width="9.109375" style="151"/>
    <col min="9455" max="9455" width="9.6640625" style="151" customWidth="1"/>
    <col min="9456" max="9456" width="35.109375" style="151" customWidth="1"/>
    <col min="9457" max="9457" width="8.6640625" style="151" customWidth="1"/>
    <col min="9458" max="9458" width="9.33203125" style="151" customWidth="1"/>
    <col min="9459" max="9459" width="10.33203125" style="151" customWidth="1"/>
    <col min="9460" max="9460" width="13" style="151" customWidth="1"/>
    <col min="9461" max="9710" width="9.109375" style="151"/>
    <col min="9711" max="9711" width="9.6640625" style="151" customWidth="1"/>
    <col min="9712" max="9712" width="35.109375" style="151" customWidth="1"/>
    <col min="9713" max="9713" width="8.6640625" style="151" customWidth="1"/>
    <col min="9714" max="9714" width="9.33203125" style="151" customWidth="1"/>
    <col min="9715" max="9715" width="10.33203125" style="151" customWidth="1"/>
    <col min="9716" max="9716" width="13" style="151" customWidth="1"/>
    <col min="9717" max="9966" width="9.109375" style="151"/>
    <col min="9967" max="9967" width="9.6640625" style="151" customWidth="1"/>
    <col min="9968" max="9968" width="35.109375" style="151" customWidth="1"/>
    <col min="9969" max="9969" width="8.6640625" style="151" customWidth="1"/>
    <col min="9970" max="9970" width="9.33203125" style="151" customWidth="1"/>
    <col min="9971" max="9971" width="10.33203125" style="151" customWidth="1"/>
    <col min="9972" max="9972" width="13" style="151" customWidth="1"/>
    <col min="9973" max="10222" width="9.109375" style="151"/>
    <col min="10223" max="10223" width="9.6640625" style="151" customWidth="1"/>
    <col min="10224" max="10224" width="35.109375" style="151" customWidth="1"/>
    <col min="10225" max="10225" width="8.6640625" style="151" customWidth="1"/>
    <col min="10226" max="10226" width="9.33203125" style="151" customWidth="1"/>
    <col min="10227" max="10227" width="10.33203125" style="151" customWidth="1"/>
    <col min="10228" max="10228" width="13" style="151" customWidth="1"/>
    <col min="10229" max="10478" width="9.109375" style="151"/>
    <col min="10479" max="10479" width="9.6640625" style="151" customWidth="1"/>
    <col min="10480" max="10480" width="35.109375" style="151" customWidth="1"/>
    <col min="10481" max="10481" width="8.6640625" style="151" customWidth="1"/>
    <col min="10482" max="10482" width="9.33203125" style="151" customWidth="1"/>
    <col min="10483" max="10483" width="10.33203125" style="151" customWidth="1"/>
    <col min="10484" max="10484" width="13" style="151" customWidth="1"/>
    <col min="10485" max="10734" width="9.109375" style="151"/>
    <col min="10735" max="10735" width="9.6640625" style="151" customWidth="1"/>
    <col min="10736" max="10736" width="35.109375" style="151" customWidth="1"/>
    <col min="10737" max="10737" width="8.6640625" style="151" customWidth="1"/>
    <col min="10738" max="10738" width="9.33203125" style="151" customWidth="1"/>
    <col min="10739" max="10739" width="10.33203125" style="151" customWidth="1"/>
    <col min="10740" max="10740" width="13" style="151" customWidth="1"/>
    <col min="10741" max="10990" width="9.109375" style="151"/>
    <col min="10991" max="10991" width="9.6640625" style="151" customWidth="1"/>
    <col min="10992" max="10992" width="35.109375" style="151" customWidth="1"/>
    <col min="10993" max="10993" width="8.6640625" style="151" customWidth="1"/>
    <col min="10994" max="10994" width="9.33203125" style="151" customWidth="1"/>
    <col min="10995" max="10995" width="10.33203125" style="151" customWidth="1"/>
    <col min="10996" max="10996" width="13" style="151" customWidth="1"/>
    <col min="10997" max="11246" width="9.109375" style="151"/>
    <col min="11247" max="11247" width="9.6640625" style="151" customWidth="1"/>
    <col min="11248" max="11248" width="35.109375" style="151" customWidth="1"/>
    <col min="11249" max="11249" width="8.6640625" style="151" customWidth="1"/>
    <col min="11250" max="11250" width="9.33203125" style="151" customWidth="1"/>
    <col min="11251" max="11251" width="10.33203125" style="151" customWidth="1"/>
    <col min="11252" max="11252" width="13" style="151" customWidth="1"/>
    <col min="11253" max="11502" width="9.109375" style="151"/>
    <col min="11503" max="11503" width="9.6640625" style="151" customWidth="1"/>
    <col min="11504" max="11504" width="35.109375" style="151" customWidth="1"/>
    <col min="11505" max="11505" width="8.6640625" style="151" customWidth="1"/>
    <col min="11506" max="11506" width="9.33203125" style="151" customWidth="1"/>
    <col min="11507" max="11507" width="10.33203125" style="151" customWidth="1"/>
    <col min="11508" max="11508" width="13" style="151" customWidth="1"/>
    <col min="11509" max="11758" width="9.109375" style="151"/>
    <col min="11759" max="11759" width="9.6640625" style="151" customWidth="1"/>
    <col min="11760" max="11760" width="35.109375" style="151" customWidth="1"/>
    <col min="11761" max="11761" width="8.6640625" style="151" customWidth="1"/>
    <col min="11762" max="11762" width="9.33203125" style="151" customWidth="1"/>
    <col min="11763" max="11763" width="10.33203125" style="151" customWidth="1"/>
    <col min="11764" max="11764" width="13" style="151" customWidth="1"/>
    <col min="11765" max="12014" width="9.109375" style="151"/>
    <col min="12015" max="12015" width="9.6640625" style="151" customWidth="1"/>
    <col min="12016" max="12016" width="35.109375" style="151" customWidth="1"/>
    <col min="12017" max="12017" width="8.6640625" style="151" customWidth="1"/>
    <col min="12018" max="12018" width="9.33203125" style="151" customWidth="1"/>
    <col min="12019" max="12019" width="10.33203125" style="151" customWidth="1"/>
    <col min="12020" max="12020" width="13" style="151" customWidth="1"/>
    <col min="12021" max="12270" width="9.109375" style="151"/>
    <col min="12271" max="12271" width="9.6640625" style="151" customWidth="1"/>
    <col min="12272" max="12272" width="35.109375" style="151" customWidth="1"/>
    <col min="12273" max="12273" width="8.6640625" style="151" customWidth="1"/>
    <col min="12274" max="12274" width="9.33203125" style="151" customWidth="1"/>
    <col min="12275" max="12275" width="10.33203125" style="151" customWidth="1"/>
    <col min="12276" max="12276" width="13" style="151" customWidth="1"/>
    <col min="12277" max="12526" width="9.109375" style="151"/>
    <col min="12527" max="12527" width="9.6640625" style="151" customWidth="1"/>
    <col min="12528" max="12528" width="35.109375" style="151" customWidth="1"/>
    <col min="12529" max="12529" width="8.6640625" style="151" customWidth="1"/>
    <col min="12530" max="12530" width="9.33203125" style="151" customWidth="1"/>
    <col min="12531" max="12531" width="10.33203125" style="151" customWidth="1"/>
    <col min="12532" max="12532" width="13" style="151" customWidth="1"/>
    <col min="12533" max="12782" width="9.109375" style="151"/>
    <col min="12783" max="12783" width="9.6640625" style="151" customWidth="1"/>
    <col min="12784" max="12784" width="35.109375" style="151" customWidth="1"/>
    <col min="12785" max="12785" width="8.6640625" style="151" customWidth="1"/>
    <col min="12786" max="12786" width="9.33203125" style="151" customWidth="1"/>
    <col min="12787" max="12787" width="10.33203125" style="151" customWidth="1"/>
    <col min="12788" max="12788" width="13" style="151" customWidth="1"/>
    <col min="12789" max="13038" width="9.109375" style="151"/>
    <col min="13039" max="13039" width="9.6640625" style="151" customWidth="1"/>
    <col min="13040" max="13040" width="35.109375" style="151" customWidth="1"/>
    <col min="13041" max="13041" width="8.6640625" style="151" customWidth="1"/>
    <col min="13042" max="13042" width="9.33203125" style="151" customWidth="1"/>
    <col min="13043" max="13043" width="10.33203125" style="151" customWidth="1"/>
    <col min="13044" max="13044" width="13" style="151" customWidth="1"/>
    <col min="13045" max="13294" width="9.109375" style="151"/>
    <col min="13295" max="13295" width="9.6640625" style="151" customWidth="1"/>
    <col min="13296" max="13296" width="35.109375" style="151" customWidth="1"/>
    <col min="13297" max="13297" width="8.6640625" style="151" customWidth="1"/>
    <col min="13298" max="13298" width="9.33203125" style="151" customWidth="1"/>
    <col min="13299" max="13299" width="10.33203125" style="151" customWidth="1"/>
    <col min="13300" max="13300" width="13" style="151" customWidth="1"/>
    <col min="13301" max="13550" width="9.109375" style="151"/>
    <col min="13551" max="13551" width="9.6640625" style="151" customWidth="1"/>
    <col min="13552" max="13552" width="35.109375" style="151" customWidth="1"/>
    <col min="13553" max="13553" width="8.6640625" style="151" customWidth="1"/>
    <col min="13554" max="13554" width="9.33203125" style="151" customWidth="1"/>
    <col min="13555" max="13555" width="10.33203125" style="151" customWidth="1"/>
    <col min="13556" max="13556" width="13" style="151" customWidth="1"/>
    <col min="13557" max="13806" width="9.109375" style="151"/>
    <col min="13807" max="13807" width="9.6640625" style="151" customWidth="1"/>
    <col min="13808" max="13808" width="35.109375" style="151" customWidth="1"/>
    <col min="13809" max="13809" width="8.6640625" style="151" customWidth="1"/>
    <col min="13810" max="13810" width="9.33203125" style="151" customWidth="1"/>
    <col min="13811" max="13811" width="10.33203125" style="151" customWidth="1"/>
    <col min="13812" max="13812" width="13" style="151" customWidth="1"/>
    <col min="13813" max="14062" width="9.109375" style="151"/>
    <col min="14063" max="14063" width="9.6640625" style="151" customWidth="1"/>
    <col min="14064" max="14064" width="35.109375" style="151" customWidth="1"/>
    <col min="14065" max="14065" width="8.6640625" style="151" customWidth="1"/>
    <col min="14066" max="14066" width="9.33203125" style="151" customWidth="1"/>
    <col min="14067" max="14067" width="10.33203125" style="151" customWidth="1"/>
    <col min="14068" max="14068" width="13" style="151" customWidth="1"/>
    <col min="14069" max="14318" width="9.109375" style="151"/>
    <col min="14319" max="14319" width="9.6640625" style="151" customWidth="1"/>
    <col min="14320" max="14320" width="35.109375" style="151" customWidth="1"/>
    <col min="14321" max="14321" width="8.6640625" style="151" customWidth="1"/>
    <col min="14322" max="14322" width="9.33203125" style="151" customWidth="1"/>
    <col min="14323" max="14323" width="10.33203125" style="151" customWidth="1"/>
    <col min="14324" max="14324" width="13" style="151" customWidth="1"/>
    <col min="14325" max="14574" width="9.109375" style="151"/>
    <col min="14575" max="14575" width="9.6640625" style="151" customWidth="1"/>
    <col min="14576" max="14576" width="35.109375" style="151" customWidth="1"/>
    <col min="14577" max="14577" width="8.6640625" style="151" customWidth="1"/>
    <col min="14578" max="14578" width="9.33203125" style="151" customWidth="1"/>
    <col min="14579" max="14579" width="10.33203125" style="151" customWidth="1"/>
    <col min="14580" max="14580" width="13" style="151" customWidth="1"/>
    <col min="14581" max="14830" width="9.109375" style="151"/>
    <col min="14831" max="14831" width="9.6640625" style="151" customWidth="1"/>
    <col min="14832" max="14832" width="35.109375" style="151" customWidth="1"/>
    <col min="14833" max="14833" width="8.6640625" style="151" customWidth="1"/>
    <col min="14834" max="14834" width="9.33203125" style="151" customWidth="1"/>
    <col min="14835" max="14835" width="10.33203125" style="151" customWidth="1"/>
    <col min="14836" max="14836" width="13" style="151" customWidth="1"/>
    <col min="14837" max="15086" width="9.109375" style="151"/>
    <col min="15087" max="15087" width="9.6640625" style="151" customWidth="1"/>
    <col min="15088" max="15088" width="35.109375" style="151" customWidth="1"/>
    <col min="15089" max="15089" width="8.6640625" style="151" customWidth="1"/>
    <col min="15090" max="15090" width="9.33203125" style="151" customWidth="1"/>
    <col min="15091" max="15091" width="10.33203125" style="151" customWidth="1"/>
    <col min="15092" max="15092" width="13" style="151" customWidth="1"/>
    <col min="15093" max="15342" width="9.109375" style="151"/>
    <col min="15343" max="15343" width="9.6640625" style="151" customWidth="1"/>
    <col min="15344" max="15344" width="35.109375" style="151" customWidth="1"/>
    <col min="15345" max="15345" width="8.6640625" style="151" customWidth="1"/>
    <col min="15346" max="15346" width="9.33203125" style="151" customWidth="1"/>
    <col min="15347" max="15347" width="10.33203125" style="151" customWidth="1"/>
    <col min="15348" max="15348" width="13" style="151" customWidth="1"/>
    <col min="15349" max="15598" width="9.109375" style="151"/>
    <col min="15599" max="15599" width="9.6640625" style="151" customWidth="1"/>
    <col min="15600" max="15600" width="35.109375" style="151" customWidth="1"/>
    <col min="15601" max="15601" width="8.6640625" style="151" customWidth="1"/>
    <col min="15602" max="15602" width="9.33203125" style="151" customWidth="1"/>
    <col min="15603" max="15603" width="10.33203125" style="151" customWidth="1"/>
    <col min="15604" max="15604" width="13" style="151" customWidth="1"/>
    <col min="15605" max="15854" width="9.109375" style="151"/>
    <col min="15855" max="15855" width="9.6640625" style="151" customWidth="1"/>
    <col min="15856" max="15856" width="35.109375" style="151" customWidth="1"/>
    <col min="15857" max="15857" width="8.6640625" style="151" customWidth="1"/>
    <col min="15858" max="15858" width="9.33203125" style="151" customWidth="1"/>
    <col min="15859" max="15859" width="10.33203125" style="151" customWidth="1"/>
    <col min="15860" max="15860" width="13" style="151" customWidth="1"/>
    <col min="15861" max="16110" width="9.109375" style="151"/>
    <col min="16111" max="16111" width="9.6640625" style="151" customWidth="1"/>
    <col min="16112" max="16112" width="35.109375" style="151" customWidth="1"/>
    <col min="16113" max="16113" width="8.6640625" style="151" customWidth="1"/>
    <col min="16114" max="16114" width="9.33203125" style="151" customWidth="1"/>
    <col min="16115" max="16115" width="10.33203125" style="151" customWidth="1"/>
    <col min="16116" max="16116" width="13" style="151" customWidth="1"/>
    <col min="16117" max="16384" width="9.109375" style="151"/>
  </cols>
  <sheetData>
    <row r="1" spans="1:7" s="150" customFormat="1" ht="12" customHeight="1" x14ac:dyDescent="0.3">
      <c r="A1" s="201" t="s">
        <v>998</v>
      </c>
      <c r="B1" s="201" t="s">
        <v>999</v>
      </c>
      <c r="C1" s="201" t="s">
        <v>1000</v>
      </c>
    </row>
    <row r="2" spans="1:7" x14ac:dyDescent="0.3">
      <c r="A2" s="183"/>
      <c r="B2" s="183"/>
      <c r="C2" s="183"/>
    </row>
    <row r="3" spans="1:7" x14ac:dyDescent="0.3">
      <c r="A3" s="184">
        <v>1</v>
      </c>
      <c r="B3" s="184" t="s">
        <v>1001</v>
      </c>
      <c r="C3" s="185">
        <f>'Preliminary and General'!F876</f>
        <v>0</v>
      </c>
    </row>
    <row r="4" spans="1:7" x14ac:dyDescent="0.3">
      <c r="A4" s="184">
        <v>2</v>
      </c>
      <c r="B4" s="184" t="s">
        <v>1</v>
      </c>
      <c r="C4" s="185">
        <f>CBD!G1232</f>
        <v>0</v>
      </c>
    </row>
    <row r="5" spans="1:7" s="152" customFormat="1" x14ac:dyDescent="0.3">
      <c r="A5" s="184"/>
      <c r="B5" s="184"/>
      <c r="C5" s="186"/>
    </row>
    <row r="6" spans="1:7" s="152" customFormat="1" x14ac:dyDescent="0.3">
      <c r="A6" s="187"/>
      <c r="B6" s="187"/>
      <c r="C6" s="187"/>
    </row>
    <row r="7" spans="1:7" s="152" customFormat="1" x14ac:dyDescent="0.3">
      <c r="A7" s="188" t="s">
        <v>1002</v>
      </c>
      <c r="B7" s="189"/>
      <c r="C7" s="190">
        <f>SUM(C3:C6)</f>
        <v>0</v>
      </c>
    </row>
    <row r="8" spans="1:7" s="152" customFormat="1" x14ac:dyDescent="0.3">
      <c r="A8" s="191" t="s">
        <v>1003</v>
      </c>
      <c r="B8" s="192"/>
      <c r="C8" s="193">
        <f>C7*0.1</f>
        <v>0</v>
      </c>
    </row>
    <row r="9" spans="1:7" s="152" customFormat="1" x14ac:dyDescent="0.3">
      <c r="A9" s="194" t="s">
        <v>1004</v>
      </c>
      <c r="B9" s="195"/>
      <c r="C9" s="196">
        <f>C7+C8</f>
        <v>0</v>
      </c>
    </row>
    <row r="10" spans="1:7" s="152" customFormat="1" ht="12" customHeight="1" x14ac:dyDescent="0.3">
      <c r="A10" s="191" t="s">
        <v>1007</v>
      </c>
      <c r="B10" s="197"/>
      <c r="C10" s="193">
        <v>3000000</v>
      </c>
    </row>
    <row r="11" spans="1:7" s="152" customFormat="1" ht="12" customHeight="1" x14ac:dyDescent="0.3">
      <c r="A11" s="194" t="s">
        <v>1004</v>
      </c>
      <c r="B11" s="195"/>
      <c r="C11" s="196"/>
      <c r="G11" s="153"/>
    </row>
    <row r="12" spans="1:7" ht="12" customHeight="1" x14ac:dyDescent="0.3">
      <c r="A12" s="191" t="s">
        <v>1005</v>
      </c>
      <c r="B12" s="197"/>
      <c r="C12" s="193">
        <f>0.15*C11</f>
        <v>0</v>
      </c>
      <c r="G12" s="154"/>
    </row>
    <row r="13" spans="1:7" x14ac:dyDescent="0.3">
      <c r="A13" s="198" t="s">
        <v>1006</v>
      </c>
      <c r="B13" s="199"/>
      <c r="C13" s="200">
        <f>C11+C12</f>
        <v>0</v>
      </c>
      <c r="G13" s="154"/>
    </row>
    <row r="16" spans="1:7" x14ac:dyDescent="0.3">
      <c r="B16" s="155"/>
    </row>
    <row r="17" spans="2:3" x14ac:dyDescent="0.3">
      <c r="B17" s="156"/>
      <c r="C17" s="154"/>
    </row>
    <row r="18" spans="2:3" x14ac:dyDescent="0.3">
      <c r="B18" s="156"/>
    </row>
    <row r="19" spans="2:3" x14ac:dyDescent="0.3">
      <c r="B19" s="156"/>
    </row>
    <row r="20" spans="2:3" x14ac:dyDescent="0.3">
      <c r="B20" s="156"/>
    </row>
    <row r="21" spans="2:3" x14ac:dyDescent="0.3">
      <c r="B21" s="156"/>
    </row>
    <row r="22" spans="2:3" x14ac:dyDescent="0.3">
      <c r="B22" s="156"/>
    </row>
    <row r="23" spans="2:3" x14ac:dyDescent="0.3">
      <c r="B23" s="154"/>
    </row>
    <row r="27" spans="2:3" ht="12.75" customHeight="1" x14ac:dyDescent="0.3"/>
    <row r="28" spans="2:3" ht="12.75" customHeight="1" x14ac:dyDescent="0.3"/>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Preliminary and General</vt:lpstr>
      <vt:lpstr>CBD</vt:lpstr>
      <vt:lpstr>Summary</vt:lpstr>
      <vt:lpstr>Sheet1</vt:lpstr>
      <vt:lpstr>CBD!Print_Area</vt:lpstr>
      <vt:lpstr>'Preliminary and General'!Print_Area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Tshepiso Romeo</dc:creator>
  <cp:lastModifiedBy>Tshepiso Romeo</cp:lastModifiedBy>
  <dcterms:created xsi:type="dcterms:W3CDTF">2023-02-23T07:21:37Z</dcterms:created>
  <dcterms:modified xsi:type="dcterms:W3CDTF">2023-02-23T13:31:31Z</dcterms:modified>
</cp:coreProperties>
</file>